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95"/>
  </bookViews>
  <sheets>
    <sheet name="Двори" sheetId="2" r:id="rId1"/>
    <sheet name="Лист1" sheetId="7" r:id="rId2"/>
  </sheets>
  <definedNames>
    <definedName name="_xlnm.Print_Area" localSheetId="0">Двори!$A$1:$N$39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" l="1"/>
  <c r="L39" i="2" s="1"/>
  <c r="I38" i="2"/>
  <c r="K38" i="2"/>
  <c r="J38" i="2" l="1"/>
  <c r="K39" i="2"/>
  <c r="K9" i="2" l="1"/>
  <c r="J9" i="2"/>
  <c r="J39" i="2" s="1"/>
  <c r="I9" i="2"/>
  <c r="I39" i="2" s="1"/>
</calcChain>
</file>

<file path=xl/sharedStrings.xml><?xml version="1.0" encoding="utf-8"?>
<sst xmlns="http://schemas.openxmlformats.org/spreadsheetml/2006/main" count="237" uniqueCount="99">
  <si>
    <t>№ п/п</t>
  </si>
  <si>
    <t>Кошторисна / очікувана вартість, грн.</t>
  </si>
  <si>
    <t xml:space="preserve">Планована дата початку </t>
  </si>
  <si>
    <t>Тривалість  (роб. дн.)</t>
  </si>
  <si>
    <t>Планова дата закінчення</t>
  </si>
  <si>
    <t>Од. вим.</t>
  </si>
  <si>
    <t>1</t>
  </si>
  <si>
    <t>2</t>
  </si>
  <si>
    <t>3</t>
  </si>
  <si>
    <t>4</t>
  </si>
  <si>
    <t>5</t>
  </si>
  <si>
    <t>Показники продукту*</t>
  </si>
  <si>
    <t>Показники термінів виконання робіт</t>
  </si>
  <si>
    <t>Обсяг робіт</t>
  </si>
  <si>
    <t>Назва об'єкта/проекту/робіт (перелік витрат)</t>
  </si>
  <si>
    <t>ВСЬОГО</t>
  </si>
  <si>
    <t>Використано коштів, грн.</t>
  </si>
  <si>
    <t>Обсяг передбачених видатків, грн.</t>
  </si>
  <si>
    <t>Примітка (додаткова потреба в коштах для реалізації проекту у повному обсязі)</t>
  </si>
  <si>
    <t>ПЕРЕХІДНІ</t>
  </si>
  <si>
    <t xml:space="preserve">Наявність ПКД/ запланована дата отримання ПКД </t>
  </si>
  <si>
    <t>Дата отримання експертного звіту  (факт/план)</t>
  </si>
  <si>
    <t>Дата розкриття тендерних пропозицій (фактична/планова)</t>
  </si>
  <si>
    <t>НОВІ</t>
  </si>
  <si>
    <t xml:space="preserve"> РАЗОМ ПЕРЕХІДНІ</t>
  </si>
  <si>
    <t>РАЗОМ НОВІ</t>
  </si>
  <si>
    <t>капітальний ремонт дворів,внутрішньоквартальних доріг та тротуарів на вул.Городоцькій,249</t>
  </si>
  <si>
    <t>березень</t>
  </si>
  <si>
    <t>капітальний ремонт  доріг та тротуарів на вул.Роксоляни,59-Широка,100</t>
  </si>
  <si>
    <t>так</t>
  </si>
  <si>
    <t>20</t>
  </si>
  <si>
    <t>березеня</t>
  </si>
  <si>
    <t>так /коригування</t>
  </si>
  <si>
    <t>квітень</t>
  </si>
  <si>
    <t xml:space="preserve"> червень 2019</t>
  </si>
  <si>
    <t>липень</t>
  </si>
  <si>
    <t>грудень</t>
  </si>
  <si>
    <t>126</t>
  </si>
  <si>
    <t>Капітальний ремонт доріг та тротуарів на вул.Виговського ( тротувр непарної сторони від вул.Кульчицької до буд.№ 55 ) у м.Львові</t>
  </si>
  <si>
    <t>Капітальний ремонт доріг та тротуарів на вул.Любінській ( тротуар непарної сторони від вул.Виговського до буд.№ 95 ) у м.Львові</t>
  </si>
  <si>
    <t>Капітальний ремонт доріг та тротуарів на вул.Головатого ( тротуар парної сторони від вул.Караджича до вул.Яворницького ) у м.Львові</t>
  </si>
  <si>
    <t>Капітальний ремонт доріг та тротуарів на вул.Караджича ( тротуар ) у м.Львові</t>
  </si>
  <si>
    <t>Капітальний ремонт доріг та тротуарів на вул.Щирецькій ( від буд. № 58а до буд № 109 ) у м.Львові</t>
  </si>
  <si>
    <t>Капітальний ремонт доріг та тротуарів на вул.Городоцькій ( тротуар парної сторони від буд. № 196 до вул. Вільхової ) у м.Львові</t>
  </si>
  <si>
    <t>Капітальний ремонт доріг та тротуарів на вул.Головацького ( тротуар ) у м.Львові</t>
  </si>
  <si>
    <t>Капітальний ремонт доріг та тротуарів на вул.Петлюри ( тротуар парної сторони від буд. № 34 б,в,г  до вул. Вітряної )  у м.Львові</t>
  </si>
  <si>
    <t>Виготовлення проектно-кошторисної документації на капітальний ремонт доріг та тротуарів на вул.Темницьких ( від вул.Орельської до вул. Вигоди ) у м. Львові</t>
  </si>
  <si>
    <t>Виготовлення проектно-кошторисної документації на капітальний ремонт доріг та тротуарів на вул.Мундяк у м.Львові</t>
  </si>
  <si>
    <t>Виготовлення проектно-кошторисної  документації на капітальний ремонт доріг та тротуарів на вул. Яворницького ( тротуар непарної сторони від буд. №11 до вул. Любінської ) у м. Львові</t>
  </si>
  <si>
    <t>Виготовлення проектно-кошторисної документації на капітальний ремонт доріг та тротуарів на вул.Параджанова у м.Львові</t>
  </si>
  <si>
    <t>Капітальний ремонт дворів, внутрішньоквартальних доріг, тротуарів на  вул.Суботівській,2 у м.Львові</t>
  </si>
  <si>
    <t xml:space="preserve"> Капітальний ремонт дворів, внутрішньоквартальних доріг та тротуарів на вул.Комарова,2  у м.Львові</t>
  </si>
  <si>
    <t xml:space="preserve"> Капітальний ремонт дворів, внутрішньоквартальних доріг та тротуарів на вул.Сигнівка,3 ( сквер )  у м.Львові</t>
  </si>
  <si>
    <t xml:space="preserve"> Капітальний ремонт дворів, внутрішньоквартальних доріг та тротуарів на вул.Головатого ( сквер )  у м.Львові</t>
  </si>
  <si>
    <t>Капітальний ремонт дворів, внутрішньоквартальних доріг та тротуарів на вул.Мисливській,27 у м. Львові</t>
  </si>
  <si>
    <t>Капітальний ремонт дворів, внутрішньоквартальних доріг та тротуарів на вул.Я.Мудрого,11  у м. Львові</t>
  </si>
  <si>
    <t xml:space="preserve"> Капітальний ремонт дворів, внутрішньоквартальних доріг та тротуарів на вул.Роксоляни,23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</si>
  <si>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вул.Вигоди,62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</si>
  <si>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вул.Роксоляни,26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</si>
  <si>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вул.Кульчицької,3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</si>
  <si>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вул.Мисливській,15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</si>
  <si>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 Виговського,33а - 35 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</si>
  <si>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 Любінській,162,164 - Ряшівській,27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</si>
  <si>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 Патона 6а   а у м. Львові</t>
  </si>
  <si>
    <t>Виготовлення проектно-кошторисної документації на капітальний ремонт дворів, внутрішньоквартальних доріг та тротуарів на вул Виговського,13 а    у м. Львові</t>
  </si>
  <si>
    <t>Графік виконання ремонтних робіт на замовлення Залізничної РА на 2019 рік</t>
  </si>
  <si>
    <t>2020 рік</t>
  </si>
  <si>
    <t>165</t>
  </si>
  <si>
    <t>185</t>
  </si>
  <si>
    <t>травень</t>
  </si>
  <si>
    <t>червень</t>
  </si>
  <si>
    <t>110</t>
  </si>
  <si>
    <t>66</t>
  </si>
  <si>
    <t>6</t>
  </si>
  <si>
    <t>7</t>
  </si>
  <si>
    <t>8</t>
  </si>
  <si>
    <t>9</t>
  </si>
  <si>
    <t>серпень</t>
  </si>
  <si>
    <t>10</t>
  </si>
  <si>
    <t>11</t>
  </si>
  <si>
    <t>12</t>
  </si>
  <si>
    <t>13</t>
  </si>
  <si>
    <t>132</t>
  </si>
  <si>
    <t>14</t>
  </si>
  <si>
    <t>15</t>
  </si>
  <si>
    <t>16</t>
  </si>
  <si>
    <t>88</t>
  </si>
  <si>
    <t>44</t>
  </si>
  <si>
    <t>17</t>
  </si>
  <si>
    <t>18</t>
  </si>
  <si>
    <t>19</t>
  </si>
  <si>
    <t>21</t>
  </si>
  <si>
    <t>22</t>
  </si>
  <si>
    <t>23</t>
  </si>
  <si>
    <t>24</t>
  </si>
  <si>
    <t>площа покриття , м2</t>
  </si>
  <si>
    <t>25</t>
  </si>
  <si>
    <t>26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</si>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</sst>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6"/>
      <name val="Arial Narrow"/>
      <family val="2"/>
      <charset val="204"/>
    </font>
    <font>
      <b/>
      <sz val="18"/>
      <name val="Arial Narrow"/>
      <family val="2"/>
      <charset val="204"/>
    </font>
    <font>
      <sz val="10"/>
      <name val="Arial Cyr"/>
      <family val="2"/>
      <charset val="204"/>
    </font>
    <font>
      <sz val="16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6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6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left" vertical="center" wrapText="1"/>
    </xf>
    <xf numFmtId="0" fontId="16" fillId="2" borderId="16" xfId="3" applyFont="1" applyFill="1" applyBorder="1" applyAlignment="1">
      <alignment horizontal="left" wrapText="1"/>
    </xf>
    <xf numFmtId="3" fontId="16" fillId="2" borderId="16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wrapText="1"/>
    </xf>
    <xf numFmtId="14" fontId="15" fillId="2" borderId="16" xfId="0" applyNumberFormat="1" applyFont="1" applyFill="1" applyBorder="1" applyAlignment="1">
      <alignment horizontal="center" wrapText="1"/>
    </xf>
    <xf numFmtId="49" fontId="16" fillId="2" borderId="16" xfId="0" applyNumberFormat="1" applyFont="1" applyFill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/>
    </xf>
    <xf numFmtId="0" fontId="16" fillId="2" borderId="12" xfId="3" applyFont="1" applyFill="1" applyBorder="1" applyAlignment="1">
      <alignment horizontal="left" wrapText="1"/>
    </xf>
    <xf numFmtId="0" fontId="15" fillId="2" borderId="12" xfId="0" applyFont="1" applyFill="1" applyBorder="1" applyAlignment="1">
      <alignment horizontal="center" wrapText="1"/>
    </xf>
    <xf numFmtId="14" fontId="15" fillId="2" borderId="12" xfId="0" applyNumberFormat="1" applyFont="1" applyFill="1" applyBorder="1" applyAlignment="1">
      <alignment horizontal="center" wrapText="1"/>
    </xf>
    <xf numFmtId="49" fontId="16" fillId="2" borderId="12" xfId="0" applyNumberFormat="1" applyFont="1" applyFill="1" applyBorder="1" applyAlignment="1">
      <alignment horizontal="center" wrapText="1"/>
    </xf>
    <xf numFmtId="3" fontId="16" fillId="2" borderId="12" xfId="0" applyNumberFormat="1" applyFont="1" applyFill="1" applyBorder="1" applyAlignment="1">
      <alignment horizontal="center" wrapText="1"/>
    </xf>
    <xf numFmtId="49" fontId="5" fillId="3" borderId="21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14" fontId="13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3" fillId="2" borderId="16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3" fontId="8" fillId="2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3" fontId="16" fillId="2" borderId="3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wrapText="1"/>
    </xf>
    <xf numFmtId="0" fontId="17" fillId="2" borderId="12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3" fontId="14" fillId="2" borderId="12" xfId="0" applyNumberFormat="1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/>
    </xf>
    <xf numFmtId="0" fontId="6" fillId="3" borderId="17" xfId="3" applyFont="1" applyFill="1" applyBorder="1" applyAlignment="1">
      <alignment horizontal="left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4" fillId="3" borderId="21" xfId="0" applyFont="1" applyFill="1" applyBorder="1"/>
    <xf numFmtId="0" fontId="19" fillId="3" borderId="17" xfId="0" applyFont="1" applyFill="1" applyBorder="1"/>
    <xf numFmtId="0" fontId="19" fillId="2" borderId="17" xfId="0" applyFont="1" applyFill="1" applyBorder="1"/>
    <xf numFmtId="0" fontId="19" fillId="2" borderId="18" xfId="0" applyFont="1" applyFill="1" applyBorder="1"/>
    <xf numFmtId="14" fontId="13" fillId="2" borderId="16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8" fillId="2" borderId="16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center"/>
    </xf>
    <xf numFmtId="0" fontId="6" fillId="3" borderId="11" xfId="3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8" fillId="2" borderId="23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2"/>
  <sheetViews>
    <sheetView tabSelected="1" view="pageBreakPreview" zoomScale="75" zoomScaleNormal="75" zoomScaleSheetLayoutView="75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A37" sqref="A37"/>
    </sheetView>
  </sheetViews>
  <sheetFormatPr defaultRowHeight="15" x14ac:dyDescent="0.25"/>
  <cols>
    <col min="1" max="1" width="6.140625" customWidth="1"/>
    <col min="2" max="2" width="62.28515625" customWidth="1"/>
    <col min="3" max="3" width="18.85546875" customWidth="1"/>
    <col min="4" max="4" width="19" customWidth="1"/>
    <col min="5" max="5" width="20.7109375" customWidth="1"/>
    <col min="6" max="6" width="17.85546875" customWidth="1"/>
    <col min="7" max="7" width="16.5703125" customWidth="1"/>
    <col min="8" max="8" width="18.7109375" customWidth="1"/>
    <col min="9" max="9" width="18.85546875" customWidth="1"/>
    <col min="10" max="10" width="19.28515625" customWidth="1"/>
    <col min="11" max="11" width="21.5703125" customWidth="1"/>
    <col min="12" max="12" width="24.28515625" customWidth="1"/>
    <col min="13" max="13" width="13.7109375" customWidth="1"/>
    <col min="14" max="14" width="14.28515625" customWidth="1"/>
  </cols>
  <sheetData>
    <row r="2" spans="1:14" ht="33" customHeight="1" x14ac:dyDescent="0.3">
      <c r="A2" s="91" t="s">
        <v>65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4" ht="36.6" customHeight="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M3" s="1"/>
      <c r="N3" s="1"/>
    </row>
    <row r="4" spans="1:14" ht="18" customHeight="1" x14ac:dyDescent="0.25">
      <c r="A4" s="92" t="s">
        <v>0</v>
      </c>
      <c r="B4" s="94" t="s">
        <v>14</v>
      </c>
      <c r="C4" s="96" t="s">
        <v>20</v>
      </c>
      <c r="D4" s="96" t="s">
        <v>21</v>
      </c>
      <c r="E4" s="96" t="s">
        <v>22</v>
      </c>
      <c r="F4" s="94" t="s">
        <v>12</v>
      </c>
      <c r="G4" s="94"/>
      <c r="H4" s="94"/>
      <c r="I4" s="94" t="s">
        <v>1</v>
      </c>
      <c r="J4" s="94" t="s">
        <v>16</v>
      </c>
      <c r="K4" s="98" t="s">
        <v>17</v>
      </c>
      <c r="L4" s="87" t="s">
        <v>18</v>
      </c>
      <c r="M4" s="84" t="s">
        <v>11</v>
      </c>
      <c r="N4" s="85"/>
    </row>
    <row r="5" spans="1:14" ht="94.5" customHeight="1" thickBot="1" x14ac:dyDescent="0.3">
      <c r="A5" s="93"/>
      <c r="B5" s="95"/>
      <c r="C5" s="97"/>
      <c r="D5" s="97"/>
      <c r="E5" s="97"/>
      <c r="F5" s="9" t="s">
        <v>2</v>
      </c>
      <c r="G5" s="9" t="s">
        <v>3</v>
      </c>
      <c r="H5" s="9" t="s">
        <v>4</v>
      </c>
      <c r="I5" s="95"/>
      <c r="J5" s="95"/>
      <c r="K5" s="99"/>
      <c r="L5" s="88"/>
      <c r="M5" s="7" t="s">
        <v>13</v>
      </c>
      <c r="N5" s="5" t="s">
        <v>5</v>
      </c>
    </row>
    <row r="6" spans="1:14" ht="25.5" customHeight="1" thickBot="1" x14ac:dyDescent="0.3">
      <c r="A6" s="13"/>
      <c r="B6" s="15" t="s">
        <v>19</v>
      </c>
      <c r="C6" s="14"/>
      <c r="D6" s="10"/>
      <c r="E6" s="10"/>
      <c r="F6" s="10"/>
      <c r="G6" s="10"/>
      <c r="H6" s="10"/>
      <c r="I6" s="10"/>
      <c r="J6" s="10"/>
      <c r="K6" s="10"/>
      <c r="L6" s="11"/>
      <c r="M6" s="74"/>
      <c r="N6" s="75"/>
    </row>
    <row r="7" spans="1:14" ht="79.900000000000006" customHeight="1" x14ac:dyDescent="0.3">
      <c r="A7" s="19" t="s">
        <v>6</v>
      </c>
      <c r="B7" s="16" t="s">
        <v>26</v>
      </c>
      <c r="C7" s="20" t="s">
        <v>29</v>
      </c>
      <c r="D7" s="21">
        <v>43413</v>
      </c>
      <c r="E7" s="21">
        <v>43425</v>
      </c>
      <c r="F7" s="22" t="s">
        <v>27</v>
      </c>
      <c r="G7" s="22" t="s">
        <v>30</v>
      </c>
      <c r="H7" s="22" t="s">
        <v>31</v>
      </c>
      <c r="I7" s="17">
        <v>350950</v>
      </c>
      <c r="J7" s="17">
        <v>0</v>
      </c>
      <c r="K7" s="17">
        <v>70000</v>
      </c>
      <c r="L7" s="17">
        <v>0</v>
      </c>
      <c r="M7" s="76">
        <v>80</v>
      </c>
      <c r="N7" s="43" t="s">
        <v>95</v>
      </c>
    </row>
    <row r="8" spans="1:14" ht="72.75" customHeight="1" thickBot="1" x14ac:dyDescent="0.35">
      <c r="A8" s="23" t="s">
        <v>7</v>
      </c>
      <c r="B8" s="24" t="s">
        <v>28</v>
      </c>
      <c r="C8" s="25" t="s">
        <v>32</v>
      </c>
      <c r="D8" s="26" t="s">
        <v>33</v>
      </c>
      <c r="E8" s="25" t="s">
        <v>34</v>
      </c>
      <c r="F8" s="27" t="s">
        <v>35</v>
      </c>
      <c r="G8" s="27" t="s">
        <v>37</v>
      </c>
      <c r="H8" s="27" t="s">
        <v>36</v>
      </c>
      <c r="I8" s="28">
        <v>5000000</v>
      </c>
      <c r="J8" s="28">
        <v>0</v>
      </c>
      <c r="K8" s="28">
        <v>4400000</v>
      </c>
      <c r="L8" s="28">
        <v>600000</v>
      </c>
      <c r="M8" s="77">
        <v>3380</v>
      </c>
      <c r="N8" s="43" t="s">
        <v>95</v>
      </c>
    </row>
    <row r="9" spans="1:14" ht="51.6" customHeight="1" thickBot="1" x14ac:dyDescent="0.3">
      <c r="A9" s="29"/>
      <c r="B9" s="78" t="s">
        <v>24</v>
      </c>
      <c r="C9" s="79"/>
      <c r="D9" s="79"/>
      <c r="E9" s="79"/>
      <c r="F9" s="80"/>
      <c r="G9" s="80"/>
      <c r="H9" s="80"/>
      <c r="I9" s="81">
        <f>+I7+I8</f>
        <v>5350950</v>
      </c>
      <c r="J9" s="81">
        <f t="shared" ref="J9:K9" si="0">+J7+J8</f>
        <v>0</v>
      </c>
      <c r="K9" s="81">
        <f t="shared" si="0"/>
        <v>4470000</v>
      </c>
      <c r="L9" s="81">
        <v>600000</v>
      </c>
      <c r="M9" s="82"/>
      <c r="N9" s="83"/>
    </row>
    <row r="10" spans="1:14" ht="40.15" customHeight="1" thickBot="1" x14ac:dyDescent="0.3">
      <c r="A10" s="44"/>
      <c r="B10" s="45" t="s">
        <v>23</v>
      </c>
      <c r="C10" s="46"/>
      <c r="D10" s="46"/>
      <c r="E10" s="46"/>
      <c r="F10" s="47"/>
      <c r="G10" s="48"/>
      <c r="H10" s="47"/>
      <c r="I10" s="31"/>
      <c r="J10" s="31"/>
      <c r="K10" s="31"/>
      <c r="L10" s="31"/>
      <c r="M10" s="49"/>
      <c r="N10" s="50"/>
    </row>
    <row r="11" spans="1:14" ht="86.45" customHeight="1" x14ac:dyDescent="0.3">
      <c r="A11" s="30" t="s">
        <v>6</v>
      </c>
      <c r="B11" s="38" t="s">
        <v>38</v>
      </c>
      <c r="C11" s="39" t="s">
        <v>29</v>
      </c>
      <c r="D11" s="72">
        <v>43522</v>
      </c>
      <c r="E11" s="72">
        <v>43543</v>
      </c>
      <c r="F11" s="40" t="s">
        <v>33</v>
      </c>
      <c r="G11" s="41" t="s">
        <v>67</v>
      </c>
      <c r="H11" s="40" t="s">
        <v>66</v>
      </c>
      <c r="I11" s="12">
        <v>2654574</v>
      </c>
      <c r="J11" s="12">
        <v>3698</v>
      </c>
      <c r="K11" s="12">
        <v>1300000</v>
      </c>
      <c r="L11" s="12">
        <v>1354574</v>
      </c>
      <c r="M11" s="42">
        <v>1780</v>
      </c>
      <c r="N11" s="43" t="s">
        <v>95</v>
      </c>
    </row>
    <row r="12" spans="1:14" ht="80.45" customHeight="1" x14ac:dyDescent="0.3">
      <c r="A12" s="18" t="s">
        <v>7</v>
      </c>
      <c r="B12" s="37" t="s">
        <v>39</v>
      </c>
      <c r="C12" s="32" t="s">
        <v>29</v>
      </c>
      <c r="D12" s="36">
        <v>43522</v>
      </c>
      <c r="E12" s="36">
        <v>43543</v>
      </c>
      <c r="F12" s="33" t="s">
        <v>33</v>
      </c>
      <c r="G12" s="34" t="s">
        <v>67</v>
      </c>
      <c r="H12" s="33" t="s">
        <v>66</v>
      </c>
      <c r="I12" s="8">
        <v>2784125</v>
      </c>
      <c r="J12" s="8">
        <v>3730</v>
      </c>
      <c r="K12" s="8">
        <v>1300000</v>
      </c>
      <c r="L12" s="8">
        <v>1484125</v>
      </c>
      <c r="M12" s="35">
        <v>2045</v>
      </c>
      <c r="N12" s="43" t="s">
        <v>95</v>
      </c>
    </row>
    <row r="13" spans="1:14" ht="82.15" customHeight="1" x14ac:dyDescent="0.3">
      <c r="A13" s="18" t="s">
        <v>8</v>
      </c>
      <c r="B13" s="37" t="s">
        <v>40</v>
      </c>
      <c r="C13" s="32" t="s">
        <v>29</v>
      </c>
      <c r="D13" s="36">
        <v>43522</v>
      </c>
      <c r="E13" s="36">
        <v>43536</v>
      </c>
      <c r="F13" s="33" t="s">
        <v>33</v>
      </c>
      <c r="G13" s="34" t="s">
        <v>67</v>
      </c>
      <c r="H13" s="33" t="s">
        <v>66</v>
      </c>
      <c r="I13" s="8">
        <v>1266817</v>
      </c>
      <c r="J13" s="8">
        <v>3240</v>
      </c>
      <c r="K13" s="8">
        <v>600000</v>
      </c>
      <c r="L13" s="8">
        <v>666817</v>
      </c>
      <c r="M13" s="35">
        <v>776</v>
      </c>
      <c r="N13" s="43" t="s">
        <v>95</v>
      </c>
    </row>
    <row r="14" spans="1:14" ht="38.450000000000003" customHeight="1" x14ac:dyDescent="0.3">
      <c r="A14" s="18" t="s">
        <v>9</v>
      </c>
      <c r="B14" s="37" t="s">
        <v>41</v>
      </c>
      <c r="C14" s="32" t="s">
        <v>29</v>
      </c>
      <c r="D14" s="36">
        <v>43522</v>
      </c>
      <c r="E14" s="36">
        <v>43543</v>
      </c>
      <c r="F14" s="33" t="s">
        <v>33</v>
      </c>
      <c r="G14" s="34" t="s">
        <v>67</v>
      </c>
      <c r="H14" s="33" t="s">
        <v>66</v>
      </c>
      <c r="I14" s="8">
        <v>2798024</v>
      </c>
      <c r="J14" s="8">
        <v>3915</v>
      </c>
      <c r="K14" s="8">
        <v>1500000</v>
      </c>
      <c r="L14" s="8">
        <v>1298024</v>
      </c>
      <c r="M14" s="35">
        <v>1521</v>
      </c>
      <c r="N14" s="43" t="s">
        <v>95</v>
      </c>
    </row>
    <row r="15" spans="1:14" ht="68.45" customHeight="1" x14ac:dyDescent="0.3">
      <c r="A15" s="18" t="s">
        <v>10</v>
      </c>
      <c r="B15" s="37" t="s">
        <v>42</v>
      </c>
      <c r="C15" s="32" t="s">
        <v>29</v>
      </c>
      <c r="D15" s="32" t="s">
        <v>33</v>
      </c>
      <c r="E15" s="32" t="s">
        <v>69</v>
      </c>
      <c r="F15" s="33" t="s">
        <v>70</v>
      </c>
      <c r="G15" s="34" t="s">
        <v>68</v>
      </c>
      <c r="H15" s="33" t="s">
        <v>66</v>
      </c>
      <c r="I15" s="8">
        <v>3521000</v>
      </c>
      <c r="J15" s="8">
        <v>0</v>
      </c>
      <c r="K15" s="8">
        <v>2000000</v>
      </c>
      <c r="L15" s="8">
        <v>1521000</v>
      </c>
      <c r="M15" s="35">
        <v>2900</v>
      </c>
      <c r="N15" s="43" t="s">
        <v>95</v>
      </c>
    </row>
    <row r="16" spans="1:14" ht="87" customHeight="1" x14ac:dyDescent="0.3">
      <c r="A16" s="18" t="s">
        <v>73</v>
      </c>
      <c r="B16" s="37" t="s">
        <v>43</v>
      </c>
      <c r="C16" s="32" t="s">
        <v>29</v>
      </c>
      <c r="D16" s="32" t="s">
        <v>33</v>
      </c>
      <c r="E16" s="32" t="s">
        <v>69</v>
      </c>
      <c r="F16" s="33" t="s">
        <v>70</v>
      </c>
      <c r="G16" s="34" t="s">
        <v>67</v>
      </c>
      <c r="H16" s="33" t="s">
        <v>66</v>
      </c>
      <c r="I16" s="8">
        <v>4835814</v>
      </c>
      <c r="J16" s="8">
        <v>0</v>
      </c>
      <c r="K16" s="8">
        <v>2000000</v>
      </c>
      <c r="L16" s="8">
        <v>2835814</v>
      </c>
      <c r="M16" s="35">
        <v>3300</v>
      </c>
      <c r="N16" s="43" t="s">
        <v>95</v>
      </c>
    </row>
    <row r="17" spans="1:14" ht="45" customHeight="1" x14ac:dyDescent="0.3">
      <c r="A17" s="18" t="s">
        <v>74</v>
      </c>
      <c r="B17" s="37" t="s">
        <v>44</v>
      </c>
      <c r="C17" s="51" t="s">
        <v>69</v>
      </c>
      <c r="D17" s="51" t="s">
        <v>69</v>
      </c>
      <c r="E17" s="51" t="s">
        <v>70</v>
      </c>
      <c r="F17" s="52" t="s">
        <v>35</v>
      </c>
      <c r="G17" s="53" t="s">
        <v>71</v>
      </c>
      <c r="H17" s="52" t="s">
        <v>66</v>
      </c>
      <c r="I17" s="55">
        <v>2800000</v>
      </c>
      <c r="J17" s="55">
        <v>0</v>
      </c>
      <c r="K17" s="55">
        <v>1000000</v>
      </c>
      <c r="L17" s="55">
        <v>1800000</v>
      </c>
      <c r="M17" s="54">
        <v>1714</v>
      </c>
      <c r="N17" s="43" t="s">
        <v>95</v>
      </c>
    </row>
    <row r="18" spans="1:14" ht="82.15" customHeight="1" x14ac:dyDescent="0.3">
      <c r="A18" s="18" t="s">
        <v>75</v>
      </c>
      <c r="B18" s="37" t="s">
        <v>45</v>
      </c>
      <c r="C18" s="51" t="s">
        <v>69</v>
      </c>
      <c r="D18" s="51" t="s">
        <v>69</v>
      </c>
      <c r="E18" s="51" t="s">
        <v>70</v>
      </c>
      <c r="F18" s="52" t="s">
        <v>35</v>
      </c>
      <c r="G18" s="53" t="s">
        <v>72</v>
      </c>
      <c r="H18" s="52" t="s">
        <v>66</v>
      </c>
      <c r="I18" s="55">
        <v>800000</v>
      </c>
      <c r="J18" s="55">
        <v>0</v>
      </c>
      <c r="K18" s="55">
        <v>100000</v>
      </c>
      <c r="L18" s="55">
        <v>700000</v>
      </c>
      <c r="M18" s="54">
        <v>500</v>
      </c>
      <c r="N18" s="43" t="s">
        <v>95</v>
      </c>
    </row>
    <row r="19" spans="1:14" ht="83.45" customHeight="1" x14ac:dyDescent="0.3">
      <c r="A19" s="18" t="s">
        <v>76</v>
      </c>
      <c r="B19" s="37" t="s">
        <v>46</v>
      </c>
      <c r="C19" s="51" t="s">
        <v>69</v>
      </c>
      <c r="D19" s="51" t="s">
        <v>70</v>
      </c>
      <c r="E19" s="51"/>
      <c r="F19" s="52"/>
      <c r="G19" s="53"/>
      <c r="H19" s="52" t="s">
        <v>66</v>
      </c>
      <c r="I19" s="55">
        <v>1500000</v>
      </c>
      <c r="J19" s="55">
        <v>0</v>
      </c>
      <c r="K19" s="55">
        <v>100000</v>
      </c>
      <c r="L19" s="55">
        <v>1400000</v>
      </c>
      <c r="M19" s="54">
        <v>100</v>
      </c>
      <c r="N19" s="43" t="s">
        <v>95</v>
      </c>
    </row>
    <row r="20" spans="1:14" ht="70.900000000000006" customHeight="1" x14ac:dyDescent="0.3">
      <c r="A20" s="18" t="s">
        <v>78</v>
      </c>
      <c r="B20" s="37" t="s">
        <v>47</v>
      </c>
      <c r="C20" s="51" t="s">
        <v>35</v>
      </c>
      <c r="D20" s="51" t="s">
        <v>77</v>
      </c>
      <c r="E20" s="51"/>
      <c r="F20" s="52"/>
      <c r="G20" s="53"/>
      <c r="H20" s="52" t="s">
        <v>66</v>
      </c>
      <c r="I20" s="55">
        <v>5000000</v>
      </c>
      <c r="J20" s="55">
        <v>0</v>
      </c>
      <c r="K20" s="55">
        <v>100000</v>
      </c>
      <c r="L20" s="55">
        <v>4900000</v>
      </c>
      <c r="M20" s="54">
        <v>3700</v>
      </c>
      <c r="N20" s="43" t="s">
        <v>95</v>
      </c>
    </row>
    <row r="21" spans="1:14" ht="108" customHeight="1" x14ac:dyDescent="0.3">
      <c r="A21" s="18" t="s">
        <v>79</v>
      </c>
      <c r="B21" s="37" t="s">
        <v>48</v>
      </c>
      <c r="C21" s="51" t="s">
        <v>69</v>
      </c>
      <c r="D21" s="51" t="s">
        <v>70</v>
      </c>
      <c r="E21" s="51"/>
      <c r="F21" s="52"/>
      <c r="G21" s="53"/>
      <c r="H21" s="52" t="s">
        <v>66</v>
      </c>
      <c r="I21" s="55">
        <v>1300000</v>
      </c>
      <c r="J21" s="55">
        <v>0</v>
      </c>
      <c r="K21" s="55">
        <v>100000</v>
      </c>
      <c r="L21" s="55">
        <v>1200000</v>
      </c>
      <c r="M21" s="54">
        <v>860</v>
      </c>
      <c r="N21" s="43" t="s">
        <v>95</v>
      </c>
    </row>
    <row r="22" spans="1:14" ht="71.45" customHeight="1" x14ac:dyDescent="0.3">
      <c r="A22" s="18" t="s">
        <v>80</v>
      </c>
      <c r="B22" s="37" t="s">
        <v>49</v>
      </c>
      <c r="C22" s="51" t="s">
        <v>70</v>
      </c>
      <c r="D22" s="51" t="s">
        <v>35</v>
      </c>
      <c r="E22" s="51"/>
      <c r="F22" s="52"/>
      <c r="G22" s="53"/>
      <c r="H22" s="52" t="s">
        <v>66</v>
      </c>
      <c r="I22" s="55">
        <v>5000000</v>
      </c>
      <c r="J22" s="55">
        <v>0</v>
      </c>
      <c r="K22" s="55">
        <v>100000</v>
      </c>
      <c r="L22" s="55">
        <v>4900000</v>
      </c>
      <c r="M22" s="54">
        <v>3700</v>
      </c>
      <c r="N22" s="43" t="s">
        <v>95</v>
      </c>
    </row>
    <row r="23" spans="1:14" ht="75.599999999999994" customHeight="1" x14ac:dyDescent="0.3">
      <c r="A23" s="18" t="s">
        <v>81</v>
      </c>
      <c r="B23" s="37" t="s">
        <v>50</v>
      </c>
      <c r="C23" s="51" t="s">
        <v>29</v>
      </c>
      <c r="D23" s="51" t="s">
        <v>33</v>
      </c>
      <c r="E23" s="51" t="s">
        <v>69</v>
      </c>
      <c r="F23" s="52" t="s">
        <v>70</v>
      </c>
      <c r="G23" s="53" t="s">
        <v>71</v>
      </c>
      <c r="H23" s="52" t="s">
        <v>66</v>
      </c>
      <c r="I23" s="55">
        <v>2052507</v>
      </c>
      <c r="J23" s="55">
        <v>0</v>
      </c>
      <c r="K23" s="55">
        <v>800000</v>
      </c>
      <c r="L23" s="55">
        <v>1252507</v>
      </c>
      <c r="M23" s="54">
        <v>1400</v>
      </c>
      <c r="N23" s="43" t="s">
        <v>95</v>
      </c>
    </row>
    <row r="24" spans="1:14" ht="73.150000000000006" customHeight="1" x14ac:dyDescent="0.3">
      <c r="A24" s="18" t="s">
        <v>83</v>
      </c>
      <c r="B24" s="37" t="s">
        <v>51</v>
      </c>
      <c r="C24" s="51" t="s">
        <v>29</v>
      </c>
      <c r="D24" s="51" t="s">
        <v>33</v>
      </c>
      <c r="E24" s="51" t="s">
        <v>69</v>
      </c>
      <c r="F24" s="52" t="s">
        <v>70</v>
      </c>
      <c r="G24" s="53" t="s">
        <v>71</v>
      </c>
      <c r="H24" s="52" t="s">
        <v>66</v>
      </c>
      <c r="I24" s="55">
        <v>1598100</v>
      </c>
      <c r="J24" s="55">
        <v>0</v>
      </c>
      <c r="K24" s="55">
        <v>930000</v>
      </c>
      <c r="L24" s="55">
        <v>668100</v>
      </c>
      <c r="M24" s="54">
        <v>1100</v>
      </c>
      <c r="N24" s="43" t="s">
        <v>95</v>
      </c>
    </row>
    <row r="25" spans="1:14" ht="72.599999999999994" customHeight="1" x14ac:dyDescent="0.3">
      <c r="A25" s="18" t="s">
        <v>84</v>
      </c>
      <c r="B25" s="37" t="s">
        <v>52</v>
      </c>
      <c r="C25" s="51" t="s">
        <v>29</v>
      </c>
      <c r="D25" s="51" t="s">
        <v>33</v>
      </c>
      <c r="E25" s="51" t="s">
        <v>69</v>
      </c>
      <c r="F25" s="52" t="s">
        <v>70</v>
      </c>
      <c r="G25" s="53" t="s">
        <v>71</v>
      </c>
      <c r="H25" s="52" t="s">
        <v>77</v>
      </c>
      <c r="I25" s="55">
        <v>911377</v>
      </c>
      <c r="J25" s="55">
        <v>0</v>
      </c>
      <c r="K25" s="55">
        <v>900000</v>
      </c>
      <c r="L25" s="55">
        <v>11377</v>
      </c>
      <c r="M25" s="54">
        <v>610</v>
      </c>
      <c r="N25" s="43" t="s">
        <v>95</v>
      </c>
    </row>
    <row r="26" spans="1:14" ht="65.45" customHeight="1" x14ac:dyDescent="0.3">
      <c r="A26" s="18" t="s">
        <v>85</v>
      </c>
      <c r="B26" s="37" t="s">
        <v>53</v>
      </c>
      <c r="C26" s="51" t="s">
        <v>29</v>
      </c>
      <c r="D26" s="51" t="s">
        <v>33</v>
      </c>
      <c r="E26" s="51" t="s">
        <v>69</v>
      </c>
      <c r="F26" s="52" t="s">
        <v>70</v>
      </c>
      <c r="G26" s="53" t="s">
        <v>82</v>
      </c>
      <c r="H26" s="52" t="s">
        <v>66</v>
      </c>
      <c r="I26" s="55">
        <v>2925960</v>
      </c>
      <c r="J26" s="55">
        <v>0</v>
      </c>
      <c r="K26" s="55">
        <v>300000</v>
      </c>
      <c r="L26" s="55">
        <v>2625960</v>
      </c>
      <c r="M26" s="54">
        <v>1100</v>
      </c>
      <c r="N26" s="43" t="s">
        <v>95</v>
      </c>
    </row>
    <row r="27" spans="1:14" ht="71.45" customHeight="1" x14ac:dyDescent="0.3">
      <c r="A27" s="18" t="s">
        <v>88</v>
      </c>
      <c r="B27" s="37" t="s">
        <v>54</v>
      </c>
      <c r="C27" s="51" t="s">
        <v>29</v>
      </c>
      <c r="D27" s="51" t="s">
        <v>33</v>
      </c>
      <c r="E27" s="51" t="s">
        <v>70</v>
      </c>
      <c r="F27" s="52" t="s">
        <v>35</v>
      </c>
      <c r="G27" s="53" t="s">
        <v>71</v>
      </c>
      <c r="H27" s="52" t="s">
        <v>66</v>
      </c>
      <c r="I27" s="55">
        <v>1898500</v>
      </c>
      <c r="J27" s="55">
        <v>0</v>
      </c>
      <c r="K27" s="55">
        <v>300000</v>
      </c>
      <c r="L27" s="55">
        <v>1598500</v>
      </c>
      <c r="M27" s="54">
        <v>1300</v>
      </c>
      <c r="N27" s="43" t="s">
        <v>95</v>
      </c>
    </row>
    <row r="28" spans="1:14" ht="70.900000000000006" customHeight="1" x14ac:dyDescent="0.3">
      <c r="A28" s="18" t="s">
        <v>89</v>
      </c>
      <c r="B28" s="37" t="s">
        <v>55</v>
      </c>
      <c r="C28" s="51" t="s">
        <v>29</v>
      </c>
      <c r="D28" s="51" t="s">
        <v>33</v>
      </c>
      <c r="E28" s="51" t="s">
        <v>70</v>
      </c>
      <c r="F28" s="52" t="s">
        <v>70</v>
      </c>
      <c r="G28" s="53" t="s">
        <v>86</v>
      </c>
      <c r="H28" s="52" t="s">
        <v>66</v>
      </c>
      <c r="I28" s="55">
        <v>1114405</v>
      </c>
      <c r="J28" s="55">
        <v>0</v>
      </c>
      <c r="K28" s="55">
        <v>800000</v>
      </c>
      <c r="L28" s="55">
        <v>314405</v>
      </c>
      <c r="M28" s="54">
        <v>770</v>
      </c>
      <c r="N28" s="43" t="s">
        <v>95</v>
      </c>
    </row>
    <row r="29" spans="1:14" ht="69.599999999999994" customHeight="1" x14ac:dyDescent="0.3">
      <c r="A29" s="18" t="s">
        <v>90</v>
      </c>
      <c r="B29" s="37" t="s">
        <v>56</v>
      </c>
      <c r="C29" s="51" t="s">
        <v>29</v>
      </c>
      <c r="D29" s="51" t="s">
        <v>33</v>
      </c>
      <c r="E29" s="51" t="s">
        <v>33</v>
      </c>
      <c r="F29" s="52" t="s">
        <v>33</v>
      </c>
      <c r="G29" s="53" t="s">
        <v>87</v>
      </c>
      <c r="H29" s="52" t="s">
        <v>69</v>
      </c>
      <c r="I29" s="55">
        <v>500000</v>
      </c>
      <c r="J29" s="55">
        <v>0</v>
      </c>
      <c r="K29" s="55">
        <v>500000</v>
      </c>
      <c r="L29" s="55">
        <v>0</v>
      </c>
      <c r="M29" s="54">
        <v>360</v>
      </c>
      <c r="N29" s="43" t="s">
        <v>95</v>
      </c>
    </row>
    <row r="30" spans="1:14" ht="93.6" customHeight="1" x14ac:dyDescent="0.3">
      <c r="A30" s="18" t="s">
        <v>30</v>
      </c>
      <c r="B30" s="37" t="s">
        <v>57</v>
      </c>
      <c r="C30" s="51" t="s">
        <v>69</v>
      </c>
      <c r="D30" s="51" t="s">
        <v>70</v>
      </c>
      <c r="E30" s="51"/>
      <c r="F30" s="52"/>
      <c r="G30" s="53"/>
      <c r="H30" s="52" t="s">
        <v>66</v>
      </c>
      <c r="I30" s="55">
        <v>675000</v>
      </c>
      <c r="J30" s="55">
        <v>0</v>
      </c>
      <c r="K30" s="55">
        <v>100000</v>
      </c>
      <c r="L30" s="55">
        <v>575000</v>
      </c>
      <c r="M30" s="54">
        <v>450</v>
      </c>
      <c r="N30" s="43" t="s">
        <v>95</v>
      </c>
    </row>
    <row r="31" spans="1:14" ht="86.45" customHeight="1" x14ac:dyDescent="0.3">
      <c r="A31" s="18" t="s">
        <v>91</v>
      </c>
      <c r="B31" s="37" t="s">
        <v>58</v>
      </c>
      <c r="C31" s="51" t="s">
        <v>70</v>
      </c>
      <c r="D31" s="51" t="s">
        <v>35</v>
      </c>
      <c r="E31" s="51"/>
      <c r="F31" s="52"/>
      <c r="G31" s="53"/>
      <c r="H31" s="52" t="s">
        <v>66</v>
      </c>
      <c r="I31" s="55">
        <v>1400000</v>
      </c>
      <c r="J31" s="55">
        <v>0</v>
      </c>
      <c r="K31" s="55">
        <v>100000</v>
      </c>
      <c r="L31" s="55">
        <v>1300000</v>
      </c>
      <c r="M31" s="54">
        <v>900</v>
      </c>
      <c r="N31" s="43" t="s">
        <v>95</v>
      </c>
    </row>
    <row r="32" spans="1:14" ht="84" customHeight="1" x14ac:dyDescent="0.3">
      <c r="A32" s="18" t="s">
        <v>92</v>
      </c>
      <c r="B32" s="37" t="s">
        <v>59</v>
      </c>
      <c r="C32" s="51" t="s">
        <v>70</v>
      </c>
      <c r="D32" s="51" t="s">
        <v>35</v>
      </c>
      <c r="E32" s="51"/>
      <c r="F32" s="52"/>
      <c r="G32" s="53"/>
      <c r="H32" s="52" t="s">
        <v>66</v>
      </c>
      <c r="I32" s="55">
        <v>2500000</v>
      </c>
      <c r="J32" s="55">
        <v>0</v>
      </c>
      <c r="K32" s="55">
        <v>100000</v>
      </c>
      <c r="L32" s="55">
        <v>2400000</v>
      </c>
      <c r="M32" s="54">
        <v>1700</v>
      </c>
      <c r="N32" s="43" t="s">
        <v>95</v>
      </c>
    </row>
    <row r="33" spans="1:14" ht="88.9" customHeight="1" x14ac:dyDescent="0.3">
      <c r="A33" s="18" t="s">
        <v>93</v>
      </c>
      <c r="B33" s="37" t="s">
        <v>60</v>
      </c>
      <c r="C33" s="51" t="s">
        <v>70</v>
      </c>
      <c r="D33" s="51" t="s">
        <v>35</v>
      </c>
      <c r="E33" s="51"/>
      <c r="F33" s="52"/>
      <c r="G33" s="53"/>
      <c r="H33" s="52" t="s">
        <v>66</v>
      </c>
      <c r="I33" s="55">
        <v>700000</v>
      </c>
      <c r="J33" s="55">
        <v>0</v>
      </c>
      <c r="K33" s="55">
        <v>100000</v>
      </c>
      <c r="L33" s="55">
        <v>600000</v>
      </c>
      <c r="M33" s="54">
        <v>460</v>
      </c>
      <c r="N33" s="43" t="s">
        <v>95</v>
      </c>
    </row>
    <row r="34" spans="1:14" ht="97.9" customHeight="1" x14ac:dyDescent="0.3">
      <c r="A34" s="18" t="s">
        <v>94</v>
      </c>
      <c r="B34" s="37" t="s">
        <v>61</v>
      </c>
      <c r="C34" s="51" t="s">
        <v>70</v>
      </c>
      <c r="D34" s="51" t="s">
        <v>35</v>
      </c>
      <c r="E34" s="51"/>
      <c r="F34" s="52"/>
      <c r="G34" s="53"/>
      <c r="H34" s="52" t="s">
        <v>66</v>
      </c>
      <c r="I34" s="55">
        <v>900000</v>
      </c>
      <c r="J34" s="55">
        <v>0</v>
      </c>
      <c r="K34" s="55">
        <v>100000</v>
      </c>
      <c r="L34" s="55">
        <v>800000</v>
      </c>
      <c r="M34" s="54">
        <v>600</v>
      </c>
      <c r="N34" s="43" t="s">
        <v>95</v>
      </c>
    </row>
    <row r="35" spans="1:14" ht="102.6" customHeight="1" x14ac:dyDescent="0.3">
      <c r="A35" s="18" t="s">
        <v>96</v>
      </c>
      <c r="B35" s="37" t="s">
        <v>62</v>
      </c>
      <c r="C35" s="51" t="s">
        <v>70</v>
      </c>
      <c r="D35" s="51" t="s">
        <v>35</v>
      </c>
      <c r="E35" s="51"/>
      <c r="F35" s="52"/>
      <c r="G35" s="53"/>
      <c r="H35" s="52" t="s">
        <v>66</v>
      </c>
      <c r="I35" s="55">
        <v>4900000</v>
      </c>
      <c r="J35" s="55">
        <v>0</v>
      </c>
      <c r="K35" s="55">
        <v>100000</v>
      </c>
      <c r="L35" s="55">
        <v>4800000</v>
      </c>
      <c r="M35" s="54">
        <v>3300</v>
      </c>
      <c r="N35" s="43" t="s">
        <v>95</v>
      </c>
    </row>
    <row r="36" spans="1:14" ht="100.15" customHeight="1" x14ac:dyDescent="0.3">
      <c r="A36" s="18" t="s">
        <v>97</v>
      </c>
      <c r="B36" s="37" t="s">
        <v>63</v>
      </c>
      <c r="C36" s="51" t="s">
        <v>70</v>
      </c>
      <c r="D36" s="51" t="s">
        <v>35</v>
      </c>
      <c r="E36" s="51"/>
      <c r="F36" s="52"/>
      <c r="G36" s="53"/>
      <c r="H36" s="52" t="s">
        <v>66</v>
      </c>
      <c r="I36" s="55">
        <v>800000</v>
      </c>
      <c r="J36" s="55">
        <v>0</v>
      </c>
      <c r="K36" s="55">
        <v>100000</v>
      </c>
      <c r="L36" s="55">
        <v>700000</v>
      </c>
      <c r="M36" s="54">
        <v>480</v>
      </c>
      <c r="N36" s="43" t="s">
        <v>95</v>
      </c>
    </row>
    <row r="37" spans="1:14" ht="98.45" customHeight="1" thickBot="1" x14ac:dyDescent="0.35">
      <c r="A37" s="56" t="s">
        <v>98</v>
      </c>
      <c r="B37" s="57" t="s">
        <v>64</v>
      </c>
      <c r="C37" s="58" t="s">
        <v>70</v>
      </c>
      <c r="D37" s="58" t="s">
        <v>35</v>
      </c>
      <c r="E37" s="58"/>
      <c r="F37" s="59"/>
      <c r="G37" s="60"/>
      <c r="H37" s="59" t="s">
        <v>66</v>
      </c>
      <c r="I37" s="61">
        <v>1500000</v>
      </c>
      <c r="J37" s="61">
        <v>0</v>
      </c>
      <c r="K37" s="61">
        <v>100000</v>
      </c>
      <c r="L37" s="61">
        <v>1400000</v>
      </c>
      <c r="M37" s="62">
        <v>950</v>
      </c>
      <c r="N37" s="43" t="s">
        <v>95</v>
      </c>
    </row>
    <row r="38" spans="1:14" ht="40.5" customHeight="1" thickBot="1" x14ac:dyDescent="0.3">
      <c r="A38" s="29"/>
      <c r="B38" s="63" t="s">
        <v>25</v>
      </c>
      <c r="C38" s="64"/>
      <c r="D38" s="64"/>
      <c r="E38" s="64"/>
      <c r="F38" s="64"/>
      <c r="G38" s="64"/>
      <c r="H38" s="64"/>
      <c r="I38" s="65">
        <f>SUM(I11:I37)</f>
        <v>58636203</v>
      </c>
      <c r="J38" s="65">
        <f t="shared" ref="J38" si="1">+J37+J36+J35+J34+J33+J32+J31+J30++J28+J27+J26+J25+J24+J23+J22+J21+J20+J19+J18+J17+J16+J15+J14+J13+J12+J11</f>
        <v>14583</v>
      </c>
      <c r="K38" s="65">
        <f>SUM(K11:K37)</f>
        <v>15530000</v>
      </c>
      <c r="L38" s="65">
        <f>SUM(L11:L37)</f>
        <v>43106203</v>
      </c>
      <c r="M38" s="66"/>
      <c r="N38" s="67"/>
    </row>
    <row r="39" spans="1:14" s="4" customFormat="1" ht="50.25" customHeight="1" thickBot="1" x14ac:dyDescent="0.35">
      <c r="A39" s="68"/>
      <c r="B39" s="63" t="s">
        <v>15</v>
      </c>
      <c r="C39" s="69"/>
      <c r="D39" s="69"/>
      <c r="E39" s="69"/>
      <c r="F39" s="69"/>
      <c r="G39" s="69"/>
      <c r="H39" s="69"/>
      <c r="I39" s="65">
        <f>+I38+I9</f>
        <v>63987153</v>
      </c>
      <c r="J39" s="65">
        <f t="shared" ref="J39:L39" si="2">+J38+J9</f>
        <v>14583</v>
      </c>
      <c r="K39" s="65">
        <f t="shared" si="2"/>
        <v>20000000</v>
      </c>
      <c r="L39" s="65">
        <f t="shared" si="2"/>
        <v>43706203</v>
      </c>
      <c r="M39" s="70"/>
      <c r="N39" s="71"/>
    </row>
    <row r="40" spans="1:14" s="2" customFormat="1" ht="30.75" customHeight="1" x14ac:dyDescent="0.4">
      <c r="A40" s="90"/>
      <c r="B40" s="90"/>
      <c r="C40" s="90"/>
      <c r="D40" s="90"/>
      <c r="E40" s="90"/>
      <c r="F40" s="90"/>
      <c r="I40" s="73"/>
      <c r="J40" s="73"/>
      <c r="K40" s="73"/>
      <c r="L40" s="73"/>
      <c r="M40" s="86"/>
      <c r="N40" s="86"/>
    </row>
    <row r="41" spans="1:14" s="2" customFormat="1" ht="12" customHeight="1" x14ac:dyDescent="0.35">
      <c r="A41" s="89"/>
      <c r="B41" s="89"/>
      <c r="C41" s="89"/>
      <c r="D41" s="89"/>
      <c r="E41" s="89"/>
      <c r="F41" s="89"/>
      <c r="K41" s="3"/>
      <c r="L41" s="3"/>
      <c r="M41" s="6"/>
      <c r="N41" s="6"/>
    </row>
    <row r="42" spans="1:14" s="2" customFormat="1" ht="21" x14ac:dyDescent="0.35">
      <c r="A42" s="89"/>
      <c r="B42" s="89"/>
      <c r="C42" s="89"/>
      <c r="D42" s="89"/>
      <c r="E42" s="89"/>
      <c r="F42" s="89"/>
      <c r="K42" s="3"/>
      <c r="L42" s="3"/>
      <c r="M42" s="6"/>
      <c r="N42" s="6"/>
    </row>
  </sheetData>
  <mergeCells count="16">
    <mergeCell ref="A2:K2"/>
    <mergeCell ref="A4:A5"/>
    <mergeCell ref="B4:B5"/>
    <mergeCell ref="F4:H4"/>
    <mergeCell ref="I4:I5"/>
    <mergeCell ref="C4:C5"/>
    <mergeCell ref="E4:E5"/>
    <mergeCell ref="K4:K5"/>
    <mergeCell ref="D4:D5"/>
    <mergeCell ref="J4:J5"/>
    <mergeCell ref="M4:N4"/>
    <mergeCell ref="M40:N40"/>
    <mergeCell ref="L4:L5"/>
    <mergeCell ref="A41:F41"/>
    <mergeCell ref="A42:F42"/>
    <mergeCell ref="A40:F40"/>
  </mergeCells>
  <pageMargins left="0.31496062992125984" right="0.31496062992125984" top="0.74803149606299213" bottom="0.35433070866141736" header="0.31496062992125984" footer="0.31496062992125984"/>
  <pageSetup paperSize="9" scale="48" fitToHeight="4" orientation="landscape" r:id="rId1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Двори</vt:lpstr>
      <vt:lpstr>Лист1</vt:lpstr>
      <vt:lpstr>Двори!Область_печати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Gunko</dc:creator>
  <cp:lastModifiedBy>ммм</cp:lastModifiedBy>
  <cp:lastPrinted>2019-03-21T13:22:53Z</cp:lastPrinted>
  <dcterms:created xsi:type="dcterms:W3CDTF">2019-01-08T14:45:29Z</dcterms:created>
  <dcterms:modified xsi:type="dcterms:W3CDTF">2019-04-22T10:17:47Z</dcterms:modified>
</cp:coreProperties>
</file>