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Самоврядний контроль\2021\"/>
    </mc:Choice>
  </mc:AlternateContent>
  <bookViews>
    <workbookView xWindow="0" yWindow="0" windowWidth="28800" windowHeight="12000"/>
  </bookViews>
  <sheets>
    <sheet name="обстеження" sheetId="1" r:id="rId1"/>
  </sheets>
  <calcPr calcId="162913"/>
</workbook>
</file>

<file path=xl/calcChain.xml><?xml version="1.0" encoding="utf-8"?>
<calcChain xmlns="http://schemas.openxmlformats.org/spreadsheetml/2006/main">
  <c r="H266" i="1" l="1"/>
  <c r="H209" i="1" l="1"/>
  <c r="H98" i="1" l="1"/>
  <c r="G287" i="1" l="1"/>
  <c r="H220" i="1"/>
  <c r="H212" i="1"/>
  <c r="H207" i="1"/>
  <c r="H204" i="1"/>
  <c r="H130" i="1"/>
  <c r="H128" i="1"/>
  <c r="H118" i="1"/>
  <c r="H103" i="1"/>
  <c r="H287" i="1" l="1"/>
</calcChain>
</file>

<file path=xl/sharedStrings.xml><?xml version="1.0" encoding="utf-8"?>
<sst xmlns="http://schemas.openxmlformats.org/spreadsheetml/2006/main" count="1374" uniqueCount="1112">
  <si>
    <t>Підстава для обстеження земельної ділянки</t>
  </si>
  <si>
    <t>Адреса обстеження земельної ділянки</t>
  </si>
  <si>
    <t>Наказ</t>
  </si>
  <si>
    <t>Дата  обстеження</t>
  </si>
  <si>
    <t>Номер акту обстеження</t>
  </si>
  <si>
    <t xml:space="preserve">Результат обстеження </t>
  </si>
  <si>
    <t>Дата складання вимоги, номер вимоги</t>
  </si>
  <si>
    <t>Заходи до виконання вимоги</t>
  </si>
  <si>
    <t>Мешканці ЖК на Героїв УПА від 14.01.2020 №З-С-1453-35</t>
  </si>
  <si>
    <t>Вязовченко Т.</t>
  </si>
  <si>
    <t>вул. Антоновича,138-138а</t>
  </si>
  <si>
    <t>21.02.2020 №20</t>
  </si>
  <si>
    <t>28.02.2020 №1</t>
  </si>
  <si>
    <t>ЛКП "Вулецьке" від 29.01.2020 №2-1848-24</t>
  </si>
  <si>
    <t>Ремешило П.Ю., Ремешило П.Ю., Пакош М.Ю.</t>
  </si>
  <si>
    <t>вул. Піддубного,8</t>
  </si>
  <si>
    <t>26.02.2020 №27</t>
  </si>
  <si>
    <t>06.03.2020 №2</t>
  </si>
  <si>
    <t>Управління земельних ресурсів від 20.02.2020 № 4-2403-5328</t>
  </si>
  <si>
    <t>Філія «Центр будівельно – монтажних робіт та експлуатації будівель і споруд «Укрзалізниця»</t>
  </si>
  <si>
    <t>Братів Климових.16-18</t>
  </si>
  <si>
    <t>28.02.2020 №28</t>
  </si>
  <si>
    <t>10.03.2020 №3</t>
  </si>
  <si>
    <t>Юридичний департамент ЛМР</t>
  </si>
  <si>
    <t>Беднарська А.Я., Лемішевська І.П.</t>
  </si>
  <si>
    <t>вул. Каштанова,7</t>
  </si>
  <si>
    <t>12.03.2020 №32</t>
  </si>
  <si>
    <t>19.03.2020 №4</t>
  </si>
  <si>
    <t>Депутатське звернення Г. Васильченко</t>
  </si>
  <si>
    <t>Согор Юрій Йосипович</t>
  </si>
  <si>
    <t>вул. Мазепи,13</t>
  </si>
  <si>
    <t>12.03.2020 №33</t>
  </si>
  <si>
    <t>19.03.2020 №5</t>
  </si>
  <si>
    <t>Галицька районна адміністрація від 11.03.2020 №4-31-7762</t>
  </si>
  <si>
    <t>Концерн Національна ТРК</t>
  </si>
  <si>
    <t>вул. Високий Замок,9</t>
  </si>
  <si>
    <t>12.03.2020 №31</t>
  </si>
  <si>
    <t>30.03.2020 №6</t>
  </si>
  <si>
    <t>до 30.04.2020 вжити заходів щодо належного викоритання, на 0,2683 га - сервітут</t>
  </si>
  <si>
    <t>Залізнична РА від 11.03.2020 №4-32-78-04</t>
  </si>
  <si>
    <t>ТзОВ "Бізнесресурс"</t>
  </si>
  <si>
    <t>вул. Городоцька,359</t>
  </si>
  <si>
    <t>20.03.2020 №41</t>
  </si>
  <si>
    <t>25.03.2020 повторно 01.07.2020</t>
  </si>
  <si>
    <t>7/7п</t>
  </si>
  <si>
    <t>03.04.2020 №7</t>
  </si>
  <si>
    <t>30.04.2020 забезпечити належне використання</t>
  </si>
  <si>
    <t>Департамент архітектури та розвтику містобудування Львівської ОДА</t>
  </si>
  <si>
    <t>відсутній</t>
  </si>
  <si>
    <t>вул. Пасічна,94А,94Б</t>
  </si>
  <si>
    <t>20.03.2020 №40</t>
  </si>
  <si>
    <t>порушень не встановлено</t>
  </si>
  <si>
    <t>-</t>
  </si>
  <si>
    <t>УКВ лист №4-2302-7689 від 11.03.2020</t>
  </si>
  <si>
    <t>Куриляк Б.Й.</t>
  </si>
  <si>
    <t>пр.Червоної Калини, 102</t>
  </si>
  <si>
    <t>27.03.2020 №45</t>
  </si>
  <si>
    <t>10.04.2020 №9</t>
  </si>
  <si>
    <t>Залізнична РА від 12.03.2020 №4-32-7949</t>
  </si>
  <si>
    <t>ТзОВ "Мегаторгсвіт"</t>
  </si>
  <si>
    <t>вул.Суботівська, 11</t>
  </si>
  <si>
    <t>27.03.2020 №46</t>
  </si>
  <si>
    <t>10.04.2020 №10</t>
  </si>
  <si>
    <t>Інформація від управління земельних ресурсів</t>
  </si>
  <si>
    <t>ОСББ "Кросворд"</t>
  </si>
  <si>
    <t>вул. Сахарова,82</t>
  </si>
  <si>
    <t>07.04.2020 №52</t>
  </si>
  <si>
    <t>14.04.2020 №11</t>
  </si>
  <si>
    <t>Внутрішній ініціативний лист управління екології №4-2402-10726 від 08.04.2020</t>
  </si>
  <si>
    <t>Ружицька Р.В.</t>
  </si>
  <si>
    <t>Кримська 57</t>
  </si>
  <si>
    <t>08.04.2020 №53</t>
  </si>
  <si>
    <t>08.04.2020 №12</t>
  </si>
  <si>
    <t>УКВ лист №4-2302-8600 від 18.03.2020</t>
  </si>
  <si>
    <t>Винарович О.М.</t>
  </si>
  <si>
    <t>вул.Залізнична, 4а</t>
  </si>
  <si>
    <t>07.04.2020 №51</t>
  </si>
  <si>
    <t>27.04.2020 №13</t>
  </si>
  <si>
    <t>ПП "Аркада сервіс" 04053, м. Київ, вул. Січових стрільців, буд. 21; код ЄДРПОУ 36621749 	0973433119</t>
  </si>
  <si>
    <t>вул. Героїв УПА,29</t>
  </si>
  <si>
    <t>07.04.2020 №50</t>
  </si>
  <si>
    <t>23.04.2020 №14, 23.04.2020 №14/1</t>
  </si>
  <si>
    <t xml:space="preserve">24.05.2020 на  0,1750 га  та 0,0510 га </t>
  </si>
  <si>
    <t xml:space="preserve">або звільнити 0,0510 га </t>
  </si>
  <si>
    <t>Галицький відділ поліції ГУ НП у Львівській області №4046/37/09-20 від 26.03.2020 (1.7-10080-006 від 02.04.2020, )</t>
  </si>
  <si>
    <t>ПП "Тотус"</t>
  </si>
  <si>
    <t>вул.Б.Хмельницького, 217-219</t>
  </si>
  <si>
    <t>23.04.2020 №56</t>
  </si>
  <si>
    <t>27.04.2020 №15</t>
  </si>
  <si>
    <t xml:space="preserve">27.05.2020 стосовно укладення договору згідно ухвали 0,1750 га   та вжити заходів по оформленню 0,0510 га </t>
  </si>
  <si>
    <t>ТзОВ "Леванда"</t>
  </si>
  <si>
    <t>Повітряна,1</t>
  </si>
  <si>
    <t>23.04.2020 №55</t>
  </si>
  <si>
    <t>25.05.2020 №16</t>
  </si>
  <si>
    <t>Ініціатива УЗР</t>
  </si>
  <si>
    <t>ТзОВ "Левандівський газда"</t>
  </si>
  <si>
    <t>Повітряна,31</t>
  </si>
  <si>
    <t>23.04.2020 №57</t>
  </si>
  <si>
    <t>Лист УЗР №4-2403-10962 від 09.04.2020</t>
  </si>
  <si>
    <t>Пік В.М.</t>
  </si>
  <si>
    <t>вул.Стриська 244</t>
  </si>
  <si>
    <t>28.04.2020 №58</t>
  </si>
  <si>
    <t>18.05.2020 №18</t>
  </si>
  <si>
    <t>- / -</t>
  </si>
  <si>
    <t>Коваль М.П.</t>
  </si>
  <si>
    <t>18.05.2020 №18/1</t>
  </si>
  <si>
    <t>Михайлів Н.Р.</t>
  </si>
  <si>
    <t>Скарги СПД, доручення сесії, протокол робочої групи</t>
  </si>
  <si>
    <t>ТОВ "Промислова лінія"</t>
  </si>
  <si>
    <t>Інформація ФранківськоїРА</t>
  </si>
  <si>
    <t>ТзОВ "Кол - Естейт"</t>
  </si>
  <si>
    <t>Наукова,7</t>
  </si>
  <si>
    <t>04.05.2020 №64</t>
  </si>
  <si>
    <t>14.05.2020 №20</t>
  </si>
  <si>
    <t>Головне управління Держгеокадастру у Львівській області №С-171/0-260/6-20 від 16.03.2020</t>
  </si>
  <si>
    <t>ГБК "Медик"</t>
  </si>
  <si>
    <t>вул.Кульпарківська, 95</t>
  </si>
  <si>
    <t>04.05.2020 №61</t>
  </si>
  <si>
    <t>01.06.2020 №21</t>
  </si>
  <si>
    <t>ТзОВ "Нео - Гранд"</t>
  </si>
  <si>
    <t>Куліша,30</t>
  </si>
  <si>
    <t>04.05.2020 №63</t>
  </si>
  <si>
    <t>25.05.2020 №22</t>
  </si>
  <si>
    <t>ПП "Льодовик"</t>
  </si>
  <si>
    <t>Куліша,46</t>
  </si>
  <si>
    <t>04.05.2020 №62</t>
  </si>
  <si>
    <t>15.05.2020 №23/1, 23/2, 23/3</t>
  </si>
  <si>
    <t>ГБК "Електрон-85"</t>
  </si>
  <si>
    <t>вул. Білогорща - Широка</t>
  </si>
  <si>
    <t>Вхідний від юридичної особи №2-6775-З-001 від 03.04.2020 ОСББ "Кінескоп"</t>
  </si>
  <si>
    <t>Поздняков О. А., Шевельов І. Е., Зархін М. Г.</t>
  </si>
  <si>
    <t>вул.Героїв УПА 73В (перекриття проїздів)</t>
  </si>
  <si>
    <t>ТзОВ “Західно-український центр “Медсервіс“</t>
  </si>
  <si>
    <t>Пістун Є. П., Заграй В. С., Прокопець А. Б., Дубіль Р. Я.</t>
  </si>
  <si>
    <t>лист ФРА №4-35-134 від 10.04.2020, перескерування звернення № 3-Ц-13635 для розгляду щодо самовільного захвату замельної ділянки</t>
  </si>
  <si>
    <t>вул.Любінській , 50 (КОНДУКТОРСЬКА)</t>
  </si>
  <si>
    <t>14.05.2020 №74</t>
  </si>
  <si>
    <t>18.06.2020 №27</t>
  </si>
  <si>
    <t>УКВ лист №4-2302-8605 від 18.03.2020</t>
  </si>
  <si>
    <t>ТОВ "Лемберг Бест"</t>
  </si>
  <si>
    <t>вул.Городоцька, 243</t>
  </si>
  <si>
    <t>14.05.2020 №73</t>
  </si>
  <si>
    <t>05.06.2020 №28</t>
  </si>
  <si>
    <t>Лист юрдепартамент</t>
  </si>
  <si>
    <t>ПП "Нова територія"</t>
  </si>
  <si>
    <t>вул.Б.Хмельницького, 12 (площа Старий Ринок)</t>
  </si>
  <si>
    <t>28.05.2020 №29</t>
  </si>
  <si>
    <t>лист №4-2901-14068 від 15.05.2020</t>
  </si>
  <si>
    <t>Курбан Г.П.
Курбан О.В.
Курбан І.В.</t>
  </si>
  <si>
    <t>вул.Соколиній,49-а</t>
  </si>
  <si>
    <t>22.06.2020 №30</t>
  </si>
  <si>
    <t>лист ЗРА №4-32-12640 від 30.04.2020</t>
  </si>
  <si>
    <t>вул.С.Євського,18-В</t>
  </si>
  <si>
    <t>18.06.2020 №31</t>
  </si>
  <si>
    <t>Інформація від управління земельних ресурсів (лист від 04.05.2020 №4-2403-12775</t>
  </si>
  <si>
    <t>ТзОВ "Львівський механізатор 538"</t>
  </si>
  <si>
    <t>Богданівська,9</t>
  </si>
  <si>
    <t>26.05.2020 №80</t>
  </si>
  <si>
    <t>18.06.2020 №32</t>
  </si>
  <si>
    <t>Пластова,7</t>
  </si>
  <si>
    <t>ПАТ "Укртелеком"</t>
  </si>
  <si>
    <t>Рильського,12</t>
  </si>
  <si>
    <t>25.06.2020 №34</t>
  </si>
  <si>
    <t>Луганська,4</t>
  </si>
  <si>
    <t>25.06.2020 №35</t>
  </si>
  <si>
    <t>Інформація Залізничної РА</t>
  </si>
  <si>
    <t>ОК ЖБК На Роксоляни,51</t>
  </si>
  <si>
    <t>Роксоляни,51</t>
  </si>
  <si>
    <t>05.06.2020 №36</t>
  </si>
  <si>
    <t>Інформація УЗР (лист від 08.04.2020 №4-2403-10836, лист від 04.05.2020 №4-2403-12775)</t>
  </si>
  <si>
    <t>ТОВ "Новосел", ТОВ "Новосел майорівський"</t>
  </si>
  <si>
    <t>Пасічна,72 -а</t>
  </si>
  <si>
    <t>22.06.2020 №37, 37/1</t>
  </si>
  <si>
    <t>Інформація УЗР, ГУ ДПС у Львівській області</t>
  </si>
  <si>
    <t>ТОВ "Незалежність"</t>
  </si>
  <si>
    <t>Тернопільська, 42</t>
  </si>
  <si>
    <t>38/1</t>
  </si>
  <si>
    <t>ТОВ "Львів Троя"</t>
  </si>
  <si>
    <t>Тернопільська, 42б</t>
  </si>
  <si>
    <t>Інформація за результатами робого виїзду МГ 04.06.2020</t>
  </si>
  <si>
    <t>ТОВ "МС-МК 8“</t>
  </si>
  <si>
    <t>Малоголосківська, 12б</t>
  </si>
  <si>
    <t>19.06.2020 №39</t>
  </si>
  <si>
    <t>ТОВ "Імперіал гранд“</t>
  </si>
  <si>
    <t>Малоголосківська</t>
  </si>
  <si>
    <t>19.06.2020 №39/2</t>
  </si>
  <si>
    <t>лист№4-2901-16478 від 05.06.2020</t>
  </si>
  <si>
    <t>Кульчицький</t>
  </si>
  <si>
    <t>Червоної Калини, 109</t>
  </si>
  <si>
    <t>Інформація ГУ ДПС у Львівській області</t>
  </si>
  <si>
    <t>ТзОВ "МКС Бетон" *</t>
  </si>
  <si>
    <t>Зелена,238, 238б</t>
  </si>
  <si>
    <t>09.07.2020 №41</t>
  </si>
  <si>
    <t>ТзОВ "Бідівельна компанія Лего" *</t>
  </si>
  <si>
    <t>Зелена,238</t>
  </si>
  <si>
    <t>ТзОВ "Львівський бетон"</t>
  </si>
  <si>
    <t>Грунтова,1</t>
  </si>
  <si>
    <t>06.07.2020 №42</t>
  </si>
  <si>
    <t>лист ЮД №4-2901-17369 від 15.06.2020</t>
  </si>
  <si>
    <t>Сувала О.І.</t>
  </si>
  <si>
    <t>Хуторівка 23</t>
  </si>
  <si>
    <t>30.06.2020 №43</t>
  </si>
  <si>
    <t>ТзОВ "Галпап"</t>
  </si>
  <si>
    <t>П'ясецького,12</t>
  </si>
  <si>
    <t>103 від 22.06.2020</t>
  </si>
  <si>
    <t>лист УО №4-2601-13413 від 08.05.2020</t>
  </si>
  <si>
    <t>скарги на огорожу ДНЗ №30</t>
  </si>
  <si>
    <t>Низинна 29</t>
  </si>
  <si>
    <t>доручення МГ №4-2101-223 від 18.06.2020</t>
  </si>
  <si>
    <t>ОСББ "На Керченській" на вул.Керченській щодо можливого зсуву землі, а також визначення межі парку «Погулянка»</t>
  </si>
  <si>
    <t>лист №4-2402-15500 від 29.05.2020</t>
  </si>
  <si>
    <t>Лисинецька, 62-64</t>
  </si>
  <si>
    <t>інформація УЗР</t>
  </si>
  <si>
    <t>Низинна</t>
  </si>
  <si>
    <t>17.07.2020 №48</t>
  </si>
  <si>
    <t>Струк А. Пікула К.</t>
  </si>
  <si>
    <t>Ловецька,15</t>
  </si>
  <si>
    <t>17.07.2020 №</t>
  </si>
  <si>
    <t>звернення громадян №3-У-15308-006 від 18.05.2020 + лист №4-36-15312 від 27.05.2020</t>
  </si>
  <si>
    <t>Уманець В.Д.,
 Уманець М.Д.</t>
  </si>
  <si>
    <t>Білоруська, 14</t>
  </si>
  <si>
    <t>28.07.2020 №49</t>
  </si>
  <si>
    <t>Уманець В.Д., Уманець Е.С., Калита І.В., Приймачук Л.В., Уманець С.В, Приймачук Р.І., Приймачук А.І.</t>
  </si>
  <si>
    <t>вул.Білоруська, 14А</t>
  </si>
  <si>
    <t>28.07.2020 №49/1</t>
  </si>
  <si>
    <t>гр. Голуб В. М., гр. Шаруда Л. І., гр. Гапоненко Л. А., гр. Голубова Л. М., гр. Бащенко А. В., гр. Голубов С. В.</t>
  </si>
  <si>
    <t>Городницька, 28</t>
  </si>
  <si>
    <t>ОСББ Перекопське</t>
  </si>
  <si>
    <t>10.08.2020 №50</t>
  </si>
  <si>
    <t>лист ЗРА №4-32-16494 від 05.06.2020 + лист ДАБК №4-0006-4657 від 22.06.2020</t>
  </si>
  <si>
    <t>Коваль В.О.</t>
  </si>
  <si>
    <t>вул.Чернівецькій,17а</t>
  </si>
  <si>
    <t>Інформація - ЛИСТ УЗР 04.05.2020 №4-2403-12775</t>
  </si>
  <si>
    <t>ВАТ "Львівська фабрика паперово-білових виробів "Бібльос"</t>
  </si>
  <si>
    <t>Конюшинна,10</t>
  </si>
  <si>
    <t>№112 від 06.07.2020</t>
  </si>
  <si>
    <t>ПП "Синтез"</t>
  </si>
  <si>
    <t>Д,Апостола,14Д</t>
  </si>
  <si>
    <t>№111 від 06.07.2020</t>
  </si>
  <si>
    <t>3-А-17399-006 від 04.06.2020</t>
  </si>
  <si>
    <t>ТзОВ "Під Дубом"</t>
  </si>
  <si>
    <t>Під Дубом, 17</t>
  </si>
  <si>
    <t>№114 від 09.07.2020</t>
  </si>
  <si>
    <t>ТзОВ "Передзвін"</t>
  </si>
  <si>
    <t>площа Соборна,15</t>
  </si>
  <si>
    <t>№115 від 09.07.2020</t>
  </si>
  <si>
    <t>Дубневич Н.М.</t>
  </si>
  <si>
    <t>ТзОВ "Обрій Інвест"</t>
  </si>
  <si>
    <t>Замкова,31</t>
  </si>
  <si>
    <t>№116 від 09.07.2020</t>
  </si>
  <si>
    <t>10.08.2020  28.08.2020</t>
  </si>
  <si>
    <t>Інформація - ЛИСТ УКВ 22.04.2020 №4-2302-11764</t>
  </si>
  <si>
    <t>ТзОВ "ФМ Захід"</t>
  </si>
  <si>
    <t>Лінкольна 57</t>
  </si>
  <si>
    <t>№125 від 13.07.2020</t>
  </si>
  <si>
    <t>ПП "Розточчя"</t>
  </si>
  <si>
    <t>лист №4-36-15713 від 01.06.2020 звернення О.Скібіцького від15.05.2020 №З-С-15059-36</t>
  </si>
  <si>
    <t>Промислова -Погідна</t>
  </si>
  <si>
    <t>№126 від 13.07.2020</t>
  </si>
  <si>
    <t>лист юридичного департаменту від 01.07.2020 №4-2901-19331</t>
  </si>
  <si>
    <t>"Справжній ресторан"</t>
  </si>
  <si>
    <t>Вороного,3</t>
  </si>
  <si>
    <t>№129 від 17.07.2020</t>
  </si>
  <si>
    <t>18.08.2020 №59/1</t>
  </si>
  <si>
    <t>ПП "Євробізнес"*</t>
  </si>
  <si>
    <t>18.08.2020 №59/2</t>
  </si>
  <si>
    <t>Панкевич Т.І.*</t>
  </si>
  <si>
    <t>18.08.2020 №59/3</t>
  </si>
  <si>
    <t>ТзОВ "Бізнес центр "Офіс Вороного"*</t>
  </si>
  <si>
    <t>18.08.2020 №59/4</t>
  </si>
  <si>
    <t>Аршба В.А.*</t>
  </si>
  <si>
    <t>18.08.2020 №59/5</t>
  </si>
  <si>
    <t>№4-2901-20471 від 09.07.2020</t>
  </si>
  <si>
    <t>ТзОВ "Крамсервіс"</t>
  </si>
  <si>
    <t>вул.Хуторівка 59а</t>
  </si>
  <si>
    <t>№127 від 16.07.2020</t>
  </si>
  <si>
    <t>25.08.2020 №60</t>
  </si>
  <si>
    <t>ОСББ "Кравченко 8"</t>
  </si>
  <si>
    <t>У.Кравченко,8</t>
  </si>
  <si>
    <t>№128 від 16.07.2020</t>
  </si>
  <si>
    <t>Мелень-Забрамна О.М.</t>
  </si>
  <si>
    <t>У.Кравченко,10</t>
  </si>
  <si>
    <t>Лист №1.4-19660-006 від 07.07.2020</t>
  </si>
  <si>
    <t>Компанія "ВЕЕМ Металавтопром"</t>
  </si>
  <si>
    <t>Зелена, 149 г</t>
  </si>
  <si>
    <t>№133 від 20.07.2020</t>
  </si>
  <si>
    <t>62/1</t>
  </si>
  <si>
    <t>07.08.2020 №62/3</t>
  </si>
  <si>
    <t>НВП "Резон"</t>
  </si>
  <si>
    <t>Зелена, 149 д</t>
  </si>
  <si>
    <t>№135 від 20.07.2020</t>
  </si>
  <si>
    <t>62/2</t>
  </si>
  <si>
    <t>10.08.2020 №62/2</t>
  </si>
  <si>
    <t>2-15140-С-24 від 07.09.2020</t>
  </si>
  <si>
    <t>ТзОВ "Будімпекс"</t>
  </si>
  <si>
    <t>Зелена, 149 (корпус 4)</t>
  </si>
  <si>
    <t>№134 від 20.07.2020</t>
  </si>
  <si>
    <t>62/3</t>
  </si>
  <si>
    <t>лист №4-2302-19455 від 02.07.2020</t>
  </si>
  <si>
    <t>павільйон, ФОП Мандзій Л.С.</t>
  </si>
  <si>
    <t>Дж.Вашингтона, 5</t>
  </si>
  <si>
    <t>№132 від 20.07.2020</t>
  </si>
  <si>
    <t>гр. Петльована Я.М.</t>
  </si>
  <si>
    <t>вул.Кукурудзяна,4</t>
  </si>
  <si>
    <t>№137 від 22.07.2020</t>
  </si>
  <si>
    <t>10.08.2020 №64/3, 64/2, 64/1</t>
  </si>
  <si>
    <t>та гр. Кравець Д.А</t>
  </si>
  <si>
    <t>10.08.2020 №64/2</t>
  </si>
  <si>
    <t>ТзОВ «Управління механізації №1»</t>
  </si>
  <si>
    <t>10.08.2020 №64/3</t>
  </si>
  <si>
    <t>ТзОВ "Асотра"</t>
  </si>
  <si>
    <t>вул. Бескидська,37</t>
  </si>
  <si>
    <t>№138 від 22.07.2020</t>
  </si>
  <si>
    <t>ТзОВ "Автотрансторг"</t>
  </si>
  <si>
    <t>ТзОВ "КІВІ"</t>
  </si>
  <si>
    <t>ТзОВ "Петран"</t>
  </si>
  <si>
    <t xml:space="preserve"> ПАТ "Іскра", АТ "Мегабанк", ТзОВ «ТОРГОВИЙ ДІМ ЛЬВІВСЬКОГО ЕЛЕКТРОЛАМПОВОГО ЗАВОДУ «ІСКРА»</t>
  </si>
  <si>
    <t>Заводська,31</t>
  </si>
  <si>
    <t>№144 від 27.07.2020</t>
  </si>
  <si>
    <t>11.09.2020 №66/1</t>
  </si>
  <si>
    <t>«Львівський завод РЕМА»</t>
  </si>
  <si>
    <t>11.09.2020 №66/2</t>
  </si>
  <si>
    <t>АТ "Мегабанк"</t>
  </si>
  <si>
    <t>11.09.2020 №66/3</t>
  </si>
  <si>
    <t>ДП "Сервіс-Авто-Плюс"</t>
  </si>
  <si>
    <t>Ткацька,46</t>
  </si>
  <si>
    <t>03.09.2020 №66/4</t>
  </si>
  <si>
    <t>Терлецький Микола Миколайович</t>
  </si>
  <si>
    <t>Ткацька,42</t>
  </si>
  <si>
    <t>03.09.2020 №66/3</t>
  </si>
  <si>
    <t>ЗАТ "Львівська кондитерська фірма "Світоч"</t>
  </si>
  <si>
    <t>Ткацька,10б, Ткацька,10а</t>
  </si>
  <si>
    <t>03.09.2020 №66/2</t>
  </si>
  <si>
    <t>Дорученням Львівського міського голови від 27.07.2020 №4-2101-279</t>
  </si>
  <si>
    <t>Широка, 81</t>
  </si>
  <si>
    <t>№147 від 29.07.2020</t>
  </si>
  <si>
    <t>10.08.2020 №67</t>
  </si>
  <si>
    <t>№4-2901-22619 від 27.07.2020</t>
  </si>
  <si>
    <t>Мазепи,12</t>
  </si>
  <si>
    <t>№146 від 29.07.2020</t>
  </si>
  <si>
    <t>07.08.2020 №68</t>
  </si>
  <si>
    <t>Зверненням від 14.07.2020 р. №2-12052-24</t>
  </si>
  <si>
    <t>ОСББ "Караджича,29"</t>
  </si>
  <si>
    <t>вул. Караджича,29 (А,Б,В,Г)</t>
  </si>
  <si>
    <t>№148 від 29.07.2020</t>
  </si>
  <si>
    <t>10.08.2020 №69/1</t>
  </si>
  <si>
    <t>до 05.09.2020 - демонтаж, до 26.09.2020 - оформлення</t>
  </si>
  <si>
    <t>Львівський фізико - математичний ліцей</t>
  </si>
  <si>
    <t>10.08.2020 №69/2</t>
  </si>
  <si>
    <t>ОСББ "Веста - 7"</t>
  </si>
  <si>
    <t>10.08.2020 №69/3</t>
  </si>
  <si>
    <t>ОСББ "Едельвейс - плюс"</t>
  </si>
  <si>
    <t>№4-2901-22613 від 27.07.2020</t>
  </si>
  <si>
    <t>Липинського,60</t>
  </si>
  <si>
    <t>№149 від 03.08.2020</t>
  </si>
  <si>
    <t>11.08.2020 №70</t>
  </si>
  <si>
    <t>№4-2901-22615 від 27.07.2020</t>
  </si>
  <si>
    <t>Б.Хмельницького, 273 (79 кв.м)</t>
  </si>
  <si>
    <t>№150 від 03.08.2020</t>
  </si>
  <si>
    <t>10.08.2020 №71</t>
  </si>
  <si>
    <t>№4-2901-22617 від 27.07.2020</t>
  </si>
  <si>
    <t>Б.Хмельницького, 273 (21 кв.м)</t>
  </si>
  <si>
    <t>ТзОВ "Лорсон"</t>
  </si>
  <si>
    <t>Промислова,21</t>
  </si>
  <si>
    <t>№155 від 06.08.2020</t>
  </si>
  <si>
    <t>29.09.2020 №72/1</t>
  </si>
  <si>
    <t>ТзДВ "СЯЙВО"</t>
  </si>
  <si>
    <t>Промислова,25</t>
  </si>
  <si>
    <t>29.09.2020 №72/2</t>
  </si>
  <si>
    <t>Клименюк Є.А.</t>
  </si>
  <si>
    <t>29.09.2020 №72/3</t>
  </si>
  <si>
    <t>Звернення громадян №3-Р-19910-24 від 22.06.2020</t>
  </si>
  <si>
    <t>Бик Євген, Карпюк Володимир</t>
  </si>
  <si>
    <t>третій Топольний провулок,8 захоплення частини провулку, встановлення огорожі</t>
  </si>
  <si>
    <t>№152 від 03.08.2020</t>
  </si>
  <si>
    <t>11.09.2020 №73</t>
  </si>
  <si>
    <t>11.10.2020 вжити заходів</t>
  </si>
  <si>
    <t>Ромінський Степан Миронович</t>
  </si>
  <si>
    <t>третій Топольний провулок,8а</t>
  </si>
  <si>
    <t>№2-11937-24 від 10.07.2020</t>
  </si>
  <si>
    <t>Пачковський М.М., Гагарін С.І., Колодій О.В.</t>
  </si>
  <si>
    <t>Варшавська, 18</t>
  </si>
  <si>
    <t>№151 від 03.08.2020</t>
  </si>
  <si>
    <t>11.09.2020 №74/1</t>
  </si>
  <si>
    <t>Гвоздецький В.М., Гвоздецький І.М., Мозіль І.Б.</t>
  </si>
  <si>
    <t>11.09.2020 №74/2</t>
  </si>
  <si>
    <t>Держгеокадастр №320/0-561/6-20 від 25.06.2020</t>
  </si>
  <si>
    <t>Данилко О.С., Гошовська К., Гошовський З.І., Гошовський Л.О.</t>
  </si>
  <si>
    <t>вул. Топольна 19-21</t>
  </si>
  <si>
    <t>№154 від 06.08.2020</t>
  </si>
  <si>
    <t>Держгеокадастр №18-13-22.28-516/90-20 від 10.06.2020, звернення Бардича Ю.В. від 26.06.2020 №З-Б-20707-24</t>
  </si>
  <si>
    <t>Єлманов В.В.</t>
  </si>
  <si>
    <t>вул. Молодіжна,29</t>
  </si>
  <si>
    <t>№157 від 10.08.2020</t>
  </si>
  <si>
    <t>25.08.2020 №76</t>
  </si>
  <si>
    <t>гр. Петренко Микола Віталійович</t>
  </si>
  <si>
    <t>Миколайчука,4</t>
  </si>
  <si>
    <t>№158 від 10.08.2020</t>
  </si>
  <si>
    <t>03.09.2020 №77/1</t>
  </si>
  <si>
    <t>гр. Петренко Володимир Віталійович</t>
  </si>
  <si>
    <t>Миколайчука,8</t>
  </si>
  <si>
    <t>03.09.2020 №77/2</t>
  </si>
  <si>
    <t xml:space="preserve">ТзОВ фірма "Світлиця-3"
</t>
  </si>
  <si>
    <t>Миколайчука,8а</t>
  </si>
  <si>
    <t>03.09.2020 №77/3</t>
  </si>
  <si>
    <t xml:space="preserve">ТзОВ «Тіна лтд» </t>
  </si>
  <si>
    <t>Миколайчука,9</t>
  </si>
  <si>
    <t>лист УЗР №4-2403-12859 від 05.05.2020</t>
  </si>
  <si>
    <t>Валько</t>
  </si>
  <si>
    <t>вул.Ковельська</t>
  </si>
  <si>
    <t>№159 від 10.08.2020</t>
  </si>
  <si>
    <t>09.11.2020 №78/1</t>
  </si>
  <si>
    <t xml:space="preserve">до 09.12.2020 вжити заходів пл оформленню 0,1034 га, </t>
  </si>
  <si>
    <t>ПрАТ "Картонно-паперова компанія"</t>
  </si>
  <si>
    <t>09.11.2020 №78</t>
  </si>
  <si>
    <t>лист УЗР №4-2403-12859 від 05.05.2020, лист ЮД №4-2901-25278 від 17.08.2020</t>
  </si>
  <si>
    <t>ПП "Ертіко Буд"</t>
  </si>
  <si>
    <t>Ткацька, 21а</t>
  </si>
  <si>
    <t>№167 від 20.08.2020</t>
  </si>
  <si>
    <t>30.09.2020 №79/1</t>
  </si>
  <si>
    <t>Калина В.В.</t>
  </si>
  <si>
    <t>Р.Дашкевича,3</t>
  </si>
  <si>
    <t>30.09.2020 №79/2</t>
  </si>
  <si>
    <t>Держгеокадастр Лист №1.4-20913-24 від 16.07.2020, №4-2403-23289 від 31.07.2020</t>
  </si>
  <si>
    <t>вул.Винниця,129- Холодна, 85 захоплення заїзду</t>
  </si>
  <si>
    <t>Жук Ніна Андріївна</t>
  </si>
  <si>
    <t>№170 від 20.08.2020</t>
  </si>
  <si>
    <t>11.09.2020 №81</t>
  </si>
  <si>
    <t>Підприємство Львівської облспоживспілки "ВАТО"</t>
  </si>
  <si>
    <t>Навроцького, 25</t>
  </si>
  <si>
    <t>81/1</t>
  </si>
  <si>
    <t>11.09.2020 №81/1</t>
  </si>
  <si>
    <t>Дупелич П.Ю</t>
  </si>
  <si>
    <t xml:space="preserve">ТзОВ «Сучасні технології логістики» </t>
  </si>
  <si>
    <t>Навроцького, 27</t>
  </si>
  <si>
    <t>81/2</t>
  </si>
  <si>
    <t>11.09.2020 №81/2</t>
  </si>
  <si>
    <t>№3-В-14600-001 від 05.05.2020</t>
  </si>
  <si>
    <t>Гера Анна Вікторівна</t>
  </si>
  <si>
    <t>Тернопільська, 34б</t>
  </si>
  <si>
    <t>№171 від 20.08.2020</t>
  </si>
  <si>
    <t>ЮД №4-2901-21029 від 14.07.2020</t>
  </si>
  <si>
    <t>ПП "ІВЗО ПЛЮС"</t>
  </si>
  <si>
    <t>вул.Кавалерідзе,2</t>
  </si>
  <si>
    <t>вул.Драгана,1</t>
  </si>
  <si>
    <t>просп.Черовної Калини, 109</t>
  </si>
  <si>
    <t>просп.Черовної Калини, 94</t>
  </si>
  <si>
    <t>просп.Черовної Калини, 59</t>
  </si>
  <si>
    <t>просп.Черовної Калини, 107</t>
  </si>
  <si>
    <t>вул.Соняшникова,20а</t>
  </si>
  <si>
    <t>вул.Тарнавського,109</t>
  </si>
  <si>
    <t>ПП "Темпора"</t>
  </si>
  <si>
    <t>просп.Черовної Калини,37</t>
  </si>
  <si>
    <t>просп.Черовної Калини,40</t>
  </si>
  <si>
    <t>просп.Червоної Калини,97</t>
  </si>
  <si>
    <t>ФОП Галич Володимир Іванович</t>
  </si>
  <si>
    <t>вул.Наукова,29</t>
  </si>
  <si>
    <t>вул.Чернівецька,9</t>
  </si>
  <si>
    <t>вул.Городоцька,321</t>
  </si>
  <si>
    <t>Гамалай Андрій Степанович</t>
  </si>
  <si>
    <t>просп.Свободи,25</t>
  </si>
  <si>
    <t>ТзОВ "Фірма"Європа-Контакт"</t>
  </si>
  <si>
    <t>вул.Ярошинської,2</t>
  </si>
  <si>
    <t>ЮД №4-2901-25035 від 13.08.2020</t>
  </si>
  <si>
    <t>ПП Вербицький Назар Богданович</t>
  </si>
  <si>
    <t>вул.Широка,85-а</t>
  </si>
  <si>
    <t>№187 від 03.09.2020</t>
  </si>
  <si>
    <t>№3-К-22382-24 від 08.07.2020           №3-К-22379-36 від 08.07.2020</t>
  </si>
  <si>
    <t>ТзОВ Сервісцентробуд вул.Б.Хмельницького, 76 (ПП Галицький двір)</t>
  </si>
  <si>
    <t>вул. Караїмська,12</t>
  </si>
  <si>
    <t>09.11.2020 №95</t>
  </si>
  <si>
    <t>№ 2-14709-24 від 28.08.2020 ЛКП "Варшавське-407"</t>
  </si>
  <si>
    <t>Семенович І.Г.</t>
  </si>
  <si>
    <t>вул.Ждахи,6</t>
  </si>
  <si>
    <t>ЮД від 02.07.2020 №4-2901-19557</t>
  </si>
  <si>
    <t>власники будинків на вул.Млинова, 1-5</t>
  </si>
  <si>
    <t>Малоголосківська Млинова, 1-5 (за заявою Лев Девелопмент щодо будівнитцва дороги)</t>
  </si>
  <si>
    <t>Рішення ВК ЛМР від 14.08.2020 №700</t>
  </si>
  <si>
    <t>ТзОВ "Компанія Львів  Трейд"</t>
  </si>
  <si>
    <t>вул. Широка,66</t>
  </si>
  <si>
    <t>10.09.2020 №192</t>
  </si>
  <si>
    <t>29.09.2020 №98/1</t>
  </si>
  <si>
    <t>30.10.2020 - вжити заходів</t>
  </si>
  <si>
    <t>до 16.10.2020 - повернути у попередній стан</t>
  </si>
  <si>
    <t>Шпак Р.М.</t>
  </si>
  <si>
    <t>29.09.2020 №98/2</t>
  </si>
  <si>
    <t>до 30.10.2020 - повернути у попередній стан</t>
  </si>
  <si>
    <t>ТзОВ "Компанія РЕАЛ ЕСТЕЙТ"</t>
  </si>
  <si>
    <t>29.09.2020 №98/3</t>
  </si>
  <si>
    <t>ЮД №4-2901-5860 від 27.07.2020</t>
  </si>
  <si>
    <t>вул.Кульпарківська,166</t>
  </si>
  <si>
    <t>№190 від 10.09.2020</t>
  </si>
  <si>
    <t>вул.Кульпарківська,226</t>
  </si>
  <si>
    <t>вул.Любінська,96</t>
  </si>
  <si>
    <t>вул.Симоненка,10</t>
  </si>
  <si>
    <t>вул.В.Великого,35а</t>
  </si>
  <si>
    <t>№2-13515-24 від 07.08.2020 ЛКП "Південне"</t>
  </si>
  <si>
    <t>ТОВ "Західний індустріальний союз"</t>
  </si>
  <si>
    <t>вул.Княгині Ольги, 110</t>
  </si>
  <si>
    <t>№191 від 10.09.2020</t>
  </si>
  <si>
    <t>ЗРА №4-32-28058 від 10.09.2020</t>
  </si>
  <si>
    <t>ТзОВ МЕГАТОРГСВІТ</t>
  </si>
  <si>
    <t>Суботівська,11</t>
  </si>
  <si>
    <t>№195 від 15.09.2020</t>
  </si>
  <si>
    <t>ЗРА №4-32-27254 від 04.09.2020</t>
  </si>
  <si>
    <t>вул.Чечета, 7,9а</t>
  </si>
  <si>
    <t>№193 від 15.09.2020</t>
  </si>
  <si>
    <t>07.10.2020 №106</t>
  </si>
  <si>
    <t>ЗРА №4-32-25419 від 18.08.2020</t>
  </si>
  <si>
    <t>Поливода Марія Іванівна</t>
  </si>
  <si>
    <t>Кричевського,141</t>
  </si>
  <si>
    <t>№198 від 16.09.2020</t>
  </si>
  <si>
    <t>15.10.2020 №107</t>
  </si>
  <si>
    <t>25.10.2020 повернути у попередній стан</t>
  </si>
  <si>
    <t>Рись Степан Миколайович</t>
  </si>
  <si>
    <t>15.10.2020 №107/1</t>
  </si>
  <si>
    <t>15.11.2020 вжити заходи</t>
  </si>
  <si>
    <t xml:space="preserve">звернення гр.Смалінської В.І. від 11.09.2020 №З-С-33440-24 </t>
  </si>
  <si>
    <t>Ловчанін  О.М.</t>
  </si>
  <si>
    <t>Естонська,6</t>
  </si>
  <si>
    <t>№194 від 15.09.2020</t>
  </si>
  <si>
    <t>07.10.2020 №108</t>
  </si>
  <si>
    <t>Репех  ЛЙ.</t>
  </si>
  <si>
    <t>07.10.2020 №108/1</t>
  </si>
  <si>
    <t>№1.4-24179-24 від 14.08.2020 (лист Держгеокадастр)</t>
  </si>
  <si>
    <t>05.10.2020 №109</t>
  </si>
  <si>
    <t xml:space="preserve">вул.Я.Гашека,17 </t>
  </si>
  <si>
    <t>№197 від 16.09.2020</t>
  </si>
  <si>
    <t>вул.Антонича,2</t>
  </si>
  <si>
    <t>вул.Пасічна,43</t>
  </si>
  <si>
    <t>вул.Дністровська,1а</t>
  </si>
  <si>
    <t>вул.Лисеницька,5</t>
  </si>
  <si>
    <t>№2-16121-24 від 18.09.2020</t>
  </si>
  <si>
    <t>вул.Бойківська 2</t>
  </si>
  <si>
    <t>12.11.2020 №116</t>
  </si>
  <si>
    <t>вул.Ю.Липи,16;</t>
  </si>
  <si>
    <t>№201 від 21.09.2020</t>
  </si>
  <si>
    <t>вул.Грінченка,2а</t>
  </si>
  <si>
    <t>просп.Чорновола,97</t>
  </si>
  <si>
    <t>ШРА №4-36-27579 від 07.09.2020</t>
  </si>
  <si>
    <t>перекриття мешканцями огороджувальною сіткою доріжки яка сполучала вул.Нагірну та вул.Розточчя</t>
  </si>
  <si>
    <t>№202 від 21.09.2020</t>
  </si>
  <si>
    <t>№4-2901-28878 від 17.09.2020</t>
  </si>
  <si>
    <t>Брезіцька</t>
  </si>
  <si>
    <t>вул.Тарнавського,71</t>
  </si>
  <si>
    <t>21.09.2020 №200</t>
  </si>
  <si>
    <t>09.10.2020  №120</t>
  </si>
  <si>
    <t>Зеленін</t>
  </si>
  <si>
    <t>09.10.2020  №120/1</t>
  </si>
  <si>
    <t>№4-2901-28858 від 17.09.2020</t>
  </si>
  <si>
    <t>ТзОВ "ВЕРЕЩИЦЯ"</t>
  </si>
  <si>
    <t>вул.Лазнева,3а</t>
  </si>
  <si>
    <t>24.09.2020 №210</t>
  </si>
  <si>
    <t>Урбан Зіновій Юрійович</t>
  </si>
  <si>
    <t>ЮД 17.09.2020 №4-2901-28858</t>
  </si>
  <si>
    <t>Замарстинівська,132</t>
  </si>
  <si>
    <t>Михайлів Євген Євгенович</t>
  </si>
  <si>
    <t>Б.Хмельницького,273</t>
  </si>
  <si>
    <t>УЗР  від 04.05.2020 №4-2403-12775</t>
  </si>
  <si>
    <t>ПП "Тім"</t>
  </si>
  <si>
    <t>Сахарова,45</t>
  </si>
  <si>
    <t>29.09.2020 №214</t>
  </si>
  <si>
    <t>20.10.2020 №124</t>
  </si>
  <si>
    <t>ПП “АМК”</t>
  </si>
  <si>
    <t>Героїв УПА,73</t>
  </si>
  <si>
    <t>Чайківська Оксана Михайлівна</t>
  </si>
  <si>
    <t>№2-16115-24 від 18.09.2020</t>
  </si>
  <si>
    <t>АТ "Приватбанк"</t>
  </si>
  <si>
    <t>вул.Липинського, 13б</t>
  </si>
  <si>
    <t>20.10.2020 №127</t>
  </si>
  <si>
    <t>№3-Б-31565-24 від 02.09.2020                               №4-36-32849 від 15.10.2020</t>
  </si>
  <si>
    <t>Мудрак Л.П.</t>
  </si>
  <si>
    <t>вул.Паньківського,11</t>
  </si>
  <si>
    <t>23.10.2020 №128</t>
  </si>
  <si>
    <t>№4-2703-31260 від 02.10.2020</t>
  </si>
  <si>
    <t>Злидник</t>
  </si>
  <si>
    <t>Шевченка, 270</t>
  </si>
  <si>
    <t>05.10.2020 №219</t>
  </si>
  <si>
    <t>04.11.2020 №129</t>
  </si>
  <si>
    <t>нформація - ЛИСТ УЗР 04.05.2020 №4-2403-12775</t>
  </si>
  <si>
    <t>ТзОВ "Ерідана ЛТД"</t>
  </si>
  <si>
    <t>Шевченка,321б</t>
  </si>
  <si>
    <t>05.10.2020 №220</t>
  </si>
  <si>
    <t>ТзОВ "Профіт"</t>
  </si>
  <si>
    <t>11.11.2020 №130/2</t>
  </si>
  <si>
    <t>3-П-36633-24 від 30.09.2020                 №4-31-30320 від 28.09.2020   №4-2901-29483 від 21.09.2020</t>
  </si>
  <si>
    <t>пл.Осмомисла, 3а</t>
  </si>
  <si>
    <t>громадян №3-Я-34818-006 від 21.09.2020</t>
  </si>
  <si>
    <t>Купінець б.І.</t>
  </si>
  <si>
    <t>Зелена, 253</t>
  </si>
  <si>
    <t>08.10.2020 №228</t>
  </si>
  <si>
    <t>18.11.2020 №132</t>
  </si>
  <si>
    <t>Декор - Сервіс"</t>
  </si>
  <si>
    <t>Зелена, 210, 210а</t>
  </si>
  <si>
    <t>08.10.2020 №227</t>
  </si>
  <si>
    <t>10.11.2020 №133</t>
  </si>
  <si>
    <t>№4-2901-31785 від 07.10.2020</t>
  </si>
  <si>
    <t>на вул. Академіка А. Сахарова – вул. Бойківська</t>
  </si>
  <si>
    <t>12.10.2020 №230</t>
  </si>
  <si>
    <t>ПП "Фаріон"</t>
  </si>
  <si>
    <t>вул. Остроградських,3</t>
  </si>
  <si>
    <t>12.10.2020 №231</t>
  </si>
  <si>
    <t>інформація - ЛИСТ УЗР від 04.05.2020 №4-2403-12775</t>
  </si>
  <si>
    <t>Лотос Світлана Сергіївна (4610137200:08:002:0013)</t>
  </si>
  <si>
    <t>Новознесенська,2</t>
  </si>
  <si>
    <t>15.10.2020 №236</t>
  </si>
  <si>
    <t>29.12.2020 №136/1</t>
  </si>
  <si>
    <t>ТзОВ "Галтрансопт" (4610137200:08:002:0040)</t>
  </si>
  <si>
    <t>Механічна,2</t>
  </si>
  <si>
    <t>29.12.2020 №136/2</t>
  </si>
  <si>
    <t>ТзОВ "РТ-Капітал"</t>
  </si>
  <si>
    <t>15.10.2020 №235</t>
  </si>
  <si>
    <t>11.11.2020 №137/1</t>
  </si>
  <si>
    <t>11.12.2020 вжити заходів</t>
  </si>
  <si>
    <t>ВАТ "Концерн Галнафтогаз"</t>
  </si>
  <si>
    <t>11.11.2020 №137/2</t>
  </si>
  <si>
    <t>ТзОВ Галсервіспак</t>
  </si>
  <si>
    <t>11.11.2020 №137/3</t>
  </si>
  <si>
    <t>ПП "Авто-Стар-Сервіс"</t>
  </si>
  <si>
    <t>Шевченка,317</t>
  </si>
  <si>
    <t>20.10.2020 №240</t>
  </si>
  <si>
    <t>09.11.2020 №138</t>
  </si>
  <si>
    <t>ТзОВ "АВТОТРАНС-ДІК"</t>
  </si>
  <si>
    <t>09.11.2020 №139</t>
  </si>
  <si>
    <t>ТзОВ "ФЕРОЗІТ-АЛЬФА"</t>
  </si>
  <si>
    <t>10.11.2020 №140</t>
  </si>
  <si>
    <t xml:space="preserve">до 10.12.2020 вжити заходів, до 10.12.2020 частину звільнити </t>
  </si>
  <si>
    <t>ТзОВ НВП "Геліос"</t>
  </si>
  <si>
    <t>10.11.2020 №140/1</t>
  </si>
  <si>
    <t>ТзОВ "Вітал-Х"</t>
  </si>
  <si>
    <t>09.11.2020 №142</t>
  </si>
  <si>
    <t>ТзОВ "Бетком"</t>
  </si>
  <si>
    <t>Зелена,253а</t>
  </si>
  <si>
    <t>№241 від 23.10.2020</t>
  </si>
  <si>
    <t>16.11.2020 №141/1</t>
  </si>
  <si>
    <t>16.12.2020 вжити заходів</t>
  </si>
  <si>
    <t>ФОП Хім'як Р.В.</t>
  </si>
  <si>
    <t>Зелена,253</t>
  </si>
  <si>
    <t>11.11.2020 №141/2</t>
  </si>
  <si>
    <t>ТзОВ ВП "Львівспецбуд", ТзОВ "Байки"</t>
  </si>
  <si>
    <t>Зелена,269а</t>
  </si>
  <si>
    <t>16.11.2020 №141/3</t>
  </si>
  <si>
    <t>КВП "Енергомонтаж"</t>
  </si>
  <si>
    <t>11.11.2020 №141/4</t>
  </si>
  <si>
    <t>Чижук А.Ф.</t>
  </si>
  <si>
    <t>Зелена,253б</t>
  </si>
  <si>
    <t>11.11.2020 №141/5</t>
  </si>
  <si>
    <t>ГБК Сихів-Люкс</t>
  </si>
  <si>
    <t>Зелена,264а</t>
  </si>
  <si>
    <t>23.10.2020 №242</t>
  </si>
  <si>
    <t>11.11.2020 №143/1</t>
  </si>
  <si>
    <t>Кушинський</t>
  </si>
  <si>
    <t>11.11.2020 №143/2</t>
  </si>
  <si>
    <t>скарга Найди Ірени Андріївни від 29.09.2020 №3-Н-3638824</t>
  </si>
  <si>
    <t xml:space="preserve">Єфімов Юрій Михайлович, Бражнюк Наталія Петрівна </t>
  </si>
  <si>
    <t>СК "Алмаз-1" ур. Голоско</t>
  </si>
  <si>
    <t>№248 від 27.10.2020</t>
  </si>
  <si>
    <t>12.11.2020 №144, №144/1</t>
  </si>
  <si>
    <t>12.12.2020 стосовно 0,0395 сервітут</t>
  </si>
  <si>
    <t>припинити будь-які дії щодо використання ділянки</t>
  </si>
  <si>
    <t>ТзОВ “Стемако-Україна“</t>
  </si>
  <si>
    <t>Городницька,47</t>
  </si>
  <si>
    <t>№247 від 27.10.2020</t>
  </si>
  <si>
    <t>10.11.2020 №145</t>
  </si>
  <si>
    <t>ФОП Данилюк Ю.Д.</t>
  </si>
  <si>
    <t>Старознесенська,42а</t>
  </si>
  <si>
    <t>10.11.2020 №145/1</t>
  </si>
  <si>
    <t>№3-С-40344-24 від 16.10.2020</t>
  </si>
  <si>
    <t>ОСББ "Добрі сусіди"</t>
  </si>
  <si>
    <t>провулок Скнилівський 8-й будинок 6</t>
  </si>
  <si>
    <t>30.12.2020 №149</t>
  </si>
  <si>
    <t>УЗР №4-2403-33044 від 16.10.2020</t>
  </si>
  <si>
    <t>не встановлено користувача</t>
  </si>
  <si>
    <t>вул.Тракт Глинянський, 40-б</t>
  </si>
  <si>
    <t>№254 від 02.11.2020</t>
  </si>
  <si>
    <t xml:space="preserve">- </t>
  </si>
  <si>
    <t>№ 3-Г-36066-006 від 28.09.2020 Герегей Арсентій Володимирович</t>
  </si>
  <si>
    <t>Ізьо Т.</t>
  </si>
  <si>
    <t>вул.Ольжича, 11</t>
  </si>
  <si>
    <t>№252 від 02.11.2020</t>
  </si>
  <si>
    <t>№1.4-24646-24 від 19.08.2020 (лист Держгеокадастр) + 1.4-32597-24 від 27.10.2020</t>
  </si>
  <si>
    <t xml:space="preserve">Гнип Олег </t>
  </si>
  <si>
    <t>Личаківська,39а</t>
  </si>
  <si>
    <t>№253 від 02.11.2020</t>
  </si>
  <si>
    <t>26.11.2020 №152</t>
  </si>
  <si>
    <t>до 26.12.2020 вжити заходів</t>
  </si>
  <si>
    <t>Гулюк Оксана, Барна Руслан</t>
  </si>
  <si>
    <t>Парфановичів,2а кв.3</t>
  </si>
  <si>
    <t>звернення мешканців від 26.10.2020 №4-33-34023  + звернення мешканців 3-С-41330-33 від 21.10.2020</t>
  </si>
  <si>
    <t>мешканці буд №99,101,103 по вул.К.Левицького буд. №41,43,45,47 по вул.І.Мечникова</t>
  </si>
  <si>
    <t>Мечникова,39а Мечникова,39б</t>
  </si>
  <si>
    <t>№255 від 02.11.2020</t>
  </si>
  <si>
    <t>№1.4-32600-006 від 27.10.2020</t>
  </si>
  <si>
    <t>Андрусяк Л.І.</t>
  </si>
  <si>
    <t>Хлібна,1</t>
  </si>
  <si>
    <t>№264 від 05.11.2020</t>
  </si>
  <si>
    <t>ЮД №4-2302-30891 від 01.10.2020</t>
  </si>
  <si>
    <t>Кеньо М.М.</t>
  </si>
  <si>
    <t>В.Великого,26</t>
  </si>
  <si>
    <t>№263 від 05.11.2020</t>
  </si>
  <si>
    <t>18.11.2020 №155</t>
  </si>
  <si>
    <t>10.11.2020 №266</t>
  </si>
  <si>
    <t>25.11.2020 №156/3</t>
  </si>
  <si>
    <t xml:space="preserve">ТОВ ПЕРІ Україна  </t>
  </si>
  <si>
    <t>25.11.2020 №156/1</t>
  </si>
  <si>
    <t xml:space="preserve"> ПП «Торговий дім «Галпідшипник»   </t>
  </si>
  <si>
    <t xml:space="preserve">        ПП «Галзв’язок»</t>
  </si>
  <si>
    <t>25.11.2020 №156/2</t>
  </si>
  <si>
    <t>Інформація ГУ ДПС у Львівській області від 22.10.2020 №1.8-31818-24</t>
  </si>
  <si>
    <t>ПП "Спецсистемсервіс", ОСББ "Боднарська14а"</t>
  </si>
  <si>
    <t>Боднарська,14-16</t>
  </si>
  <si>
    <t>12.11.2020 №267</t>
  </si>
  <si>
    <t>18.11.2020 №157/1</t>
  </si>
  <si>
    <t>ПРАТ Львівобленерго</t>
  </si>
  <si>
    <t>18.11.2020 №157/2</t>
  </si>
  <si>
    <t>Терлецька Олена Модест.</t>
  </si>
  <si>
    <t>18.11.2020 №157/3</t>
  </si>
  <si>
    <t>ТзОВ“Лаертія”</t>
  </si>
  <si>
    <t>Персенківка,19</t>
  </si>
  <si>
    <t>20.11.2020 №158/1</t>
  </si>
  <si>
    <t>ТзОВ ‟ГАБЕН УКРАЇНА”</t>
  </si>
  <si>
    <t>20.11.2020 №158/3</t>
  </si>
  <si>
    <t>ТзОВ ‟Тантал”</t>
  </si>
  <si>
    <t>20.11.2020 №158/2</t>
  </si>
  <si>
    <t>ДАБК №4-0006-36337 від 12.11.2020</t>
  </si>
  <si>
    <t>ТзОВ "Західавіабуд" вул.Ратича, 4</t>
  </si>
  <si>
    <t>вул.Ратича, 4</t>
  </si>
  <si>
    <t>17.11.2020 №274</t>
  </si>
  <si>
    <t>04.12.2020 №159</t>
  </si>
  <si>
    <t>Поліція №1.7-33770-001 від 05.11.2020</t>
  </si>
  <si>
    <t>ПП Леохард вул.Чорновола, 43а</t>
  </si>
  <si>
    <t>вул.Чорновола,43а</t>
  </si>
  <si>
    <t>17.11.2020 №275</t>
  </si>
  <si>
    <t>27.11.2020 №160</t>
  </si>
  <si>
    <t>ЮД №4-2901-36322 від 12.11.2020</t>
  </si>
  <si>
    <t>Товарницька Л., Товарницький Б. М., Джафар Т. Б.</t>
  </si>
  <si>
    <t>вул.Заводська, 16</t>
  </si>
  <si>
    <t>19.11.2020 №282</t>
  </si>
  <si>
    <t>24.11.2020 №161</t>
  </si>
  <si>
    <t>звернення гр.О.Тимчишин від 01.10.2020 №1.3-29707-006</t>
  </si>
  <si>
    <t>ОСББ ‟А.Лінкольна №29”</t>
  </si>
  <si>
    <t>Лінкольна, 29 Господарська,38,40</t>
  </si>
  <si>
    <t>19.11.2020 №281</t>
  </si>
  <si>
    <t>26.11.2020 №162/1</t>
  </si>
  <si>
    <t>Попів В.І., Попів М.І.</t>
  </si>
  <si>
    <t>26.11.2020 №162/3</t>
  </si>
  <si>
    <t>Гудкова С. І.</t>
  </si>
  <si>
    <t>26.11.2020 №162/2</t>
  </si>
  <si>
    <t>Держгеокадастр №І-614/0-1124/6-20 від 26.10.2020</t>
  </si>
  <si>
    <t>Кириченко Н. вул.Вільхова, 21</t>
  </si>
  <si>
    <t>вул.Вільхова, 21</t>
  </si>
  <si>
    <t>24.11.2020 №275</t>
  </si>
  <si>
    <t>17.12.2020 №163</t>
  </si>
  <si>
    <t>№4-32-29964 від 24.09.2020</t>
  </si>
  <si>
    <t>вул.Параджанова,</t>
  </si>
  <si>
    <t>24.11.2020 №283</t>
  </si>
  <si>
    <t>Доручення міського голови від 13.11.2020 №4-2401-443)</t>
  </si>
  <si>
    <t>Пісний П. М.</t>
  </si>
  <si>
    <t>вул. Прилбицькій</t>
  </si>
  <si>
    <t>26.11.2020 №287</t>
  </si>
  <si>
    <t>30.11.2020 №165/1</t>
  </si>
  <si>
    <t>Швед Д. В.</t>
  </si>
  <si>
    <t>30.11.2020 №158/2</t>
  </si>
  <si>
    <t>Рудницька О. В.</t>
  </si>
  <si>
    <t>30.11.2020 №158/3</t>
  </si>
  <si>
    <t>Вербицький С. В.</t>
  </si>
  <si>
    <t>30.11.2020 №158/4</t>
  </si>
  <si>
    <t>Луцик Л. Ю.</t>
  </si>
  <si>
    <t>30.11.2020 №158/5</t>
  </si>
  <si>
    <t>Маляр О. Ю.</t>
  </si>
  <si>
    <t>30.11.2020 №158/6</t>
  </si>
  <si>
    <t>Харабара О. В.</t>
  </si>
  <si>
    <t>30.11.2020 №158/7</t>
  </si>
  <si>
    <t>№3-Ф-48641-38 від 26.11.2020</t>
  </si>
  <si>
    <t>Енергоресурс-інвест, Енергоресурс - монтаж, Захист - пром, Проммонтаж СУ 529, ПМК 586, Вовк С.В.</t>
  </si>
  <si>
    <t>вул.Богданівська, 42</t>
  </si>
  <si>
    <t>02.12.2020 №166</t>
  </si>
  <si>
    <t>№3-Г-42410-001 від 26.10.2020</t>
  </si>
  <si>
    <t>ОСББ "Дорога Кривчицька 8а"</t>
  </si>
  <si>
    <t>вул.Дорога Кривчицька,6</t>
  </si>
  <si>
    <t>29.12.2020 №167</t>
  </si>
  <si>
    <t>№2-19723-24 від 16.11.2020</t>
  </si>
  <si>
    <t>Хутка О.В.</t>
  </si>
  <si>
    <t>вул.Замкова, 17</t>
  </si>
  <si>
    <t>01.12.2020 №291</t>
  </si>
  <si>
    <t>18.12.2020 №168/1</t>
  </si>
  <si>
    <t>до 18.01.2021 звільнити</t>
  </si>
  <si>
    <t>Шаянський О.Ю.</t>
  </si>
  <si>
    <t>18.12.2020 №168/2</t>
  </si>
  <si>
    <t>№3-С-39394-Ф-38 від 12.10.2020</t>
  </si>
  <si>
    <t>Прохорова</t>
  </si>
  <si>
    <t>Кравченко, 17</t>
  </si>
  <si>
    <t>03.12.2020 №293</t>
  </si>
  <si>
    <t>11.12.2020 №169</t>
  </si>
  <si>
    <t>№4-2403-32060 від 09.10.2020</t>
  </si>
  <si>
    <t>ТзОВ ‟Львівська фабрика скла, кераміки та скульптури”</t>
  </si>
  <si>
    <t>вул.Мучна,32</t>
  </si>
  <si>
    <t>08.12.2020 №295</t>
  </si>
  <si>
    <t>21.12.2020 №170/1</t>
  </si>
  <si>
    <t>ТзОВ “Західенергомонтаж”</t>
  </si>
  <si>
    <t>21.12.2020 №170/2</t>
  </si>
  <si>
    <t>ПрАТ “Львівська обласна торгово-виробнича компанія”</t>
  </si>
  <si>
    <t>21.12.2020 №170/3</t>
  </si>
  <si>
    <t>Мудьо В. Ф.</t>
  </si>
  <si>
    <t>21.12.2020 №170/4</t>
  </si>
  <si>
    <t xml:space="preserve">№1.4-36531-24
01.12.2020 </t>
  </si>
  <si>
    <t>Центр дитячої творчості</t>
  </si>
  <si>
    <t>вул.Вахнянина,29</t>
  </si>
  <si>
    <t>08.12.2020 №296</t>
  </si>
  <si>
    <t>ЛИСТ УЗР 04.05.2020 №4-2403-12775</t>
  </si>
  <si>
    <t>ТзОВ "Ярмарок" (ринок "Левандівський")</t>
  </si>
  <si>
    <t>Широка,65а</t>
  </si>
  <si>
    <t>18.12.2020 №172</t>
  </si>
  <si>
    <t>ТзОВ "Віл"</t>
  </si>
  <si>
    <t>Є.Патона-Ряшівська</t>
  </si>
  <si>
    <t>10.12.2020 №298</t>
  </si>
  <si>
    <t>18.12.2020 №173/1</t>
  </si>
  <si>
    <t>АТ "Концерн Галнафтогаз"</t>
  </si>
  <si>
    <t>Ряшівська,6</t>
  </si>
  <si>
    <t>18.12.2020 №173/2</t>
  </si>
  <si>
    <t>Горчинська Л.С.</t>
  </si>
  <si>
    <t>Патона,9а</t>
  </si>
  <si>
    <t>18.12.2020 №173/3</t>
  </si>
  <si>
    <t>лист УЗР від 04.05.2020 №4-2403-12775</t>
  </si>
  <si>
    <t>Ханик А.Я., Ханик А.А., ТзОВ "Промислово-комерційне підприємство ‟ЕЛЕРОН”</t>
  </si>
  <si>
    <t>вул.Підмурна (навпроти будинку №5)</t>
  </si>
  <si>
    <t>15.12.2020 №300</t>
  </si>
  <si>
    <t>11.01.2021 №174/1, №174/2, №174/3</t>
  </si>
  <si>
    <t>Щьоголев О. О.</t>
  </si>
  <si>
    <t>вул.Городоцька,44</t>
  </si>
  <si>
    <t>15.12.2020 №301</t>
  </si>
  <si>
    <t>22.12.2020 №175/1</t>
  </si>
  <si>
    <t>НВ ТзОВ ‟Техномашприлад”</t>
  </si>
  <si>
    <t>22.12.2020 №175/2</t>
  </si>
  <si>
    <t>ТзОВ ‟КАРТ-БЛАНШ”</t>
  </si>
  <si>
    <t>22.12.2020 №175/3</t>
  </si>
  <si>
    <t>Доручення міського голови від 21.10.2020 №4-2101-399</t>
  </si>
  <si>
    <t>Хомин Оксана Віталіївна, Кубан Ольга Василівна</t>
  </si>
  <si>
    <t>вул.Виговського-Любінська</t>
  </si>
  <si>
    <t>17.12.2020 №308</t>
  </si>
  <si>
    <t>№ 4-0006-39914 від 10.12.2020</t>
  </si>
  <si>
    <t xml:space="preserve">Харківська,9 </t>
  </si>
  <si>
    <t>Гяряча лінія міста, Калиновський Юрій Анатолійович</t>
  </si>
  <si>
    <t>Малоголосківська (біля №30)</t>
  </si>
  <si>
    <t>№4-32-41367 від 18.12.2020</t>
  </si>
  <si>
    <t>Сіромський І.Б.</t>
  </si>
  <si>
    <t>Ангарна, 4</t>
  </si>
  <si>
    <t>22.12.2020 №312</t>
  </si>
  <si>
    <t>Левін А.І.</t>
  </si>
  <si>
    <t>Лукачук Л.В.</t>
  </si>
  <si>
    <t>Корєнєва І.К.</t>
  </si>
  <si>
    <t>Городоцька,87/89</t>
  </si>
  <si>
    <t>22.12.2020 №311</t>
  </si>
  <si>
    <t>30.12.2020 №179/1</t>
  </si>
  <si>
    <t>до 29.01.2021 вжити заходів</t>
  </si>
  <si>
    <t>Адамські</t>
  </si>
  <si>
    <t>Сєчєнева,75</t>
  </si>
  <si>
    <t>30.12.2020 №179/2 і 3</t>
  </si>
  <si>
    <t>ПАТ Львівобленерго</t>
  </si>
  <si>
    <t>30.12.2020 №179/4</t>
  </si>
  <si>
    <t>О.Заліско на гарячу лінію міста 15-80 від 15.12.2020 №117304</t>
  </si>
  <si>
    <t>Кузьма Ірина Олексіївна</t>
  </si>
  <si>
    <t>Лукасевича</t>
  </si>
  <si>
    <t>28.12.2020 №314</t>
  </si>
  <si>
    <t>31.12.2020 №181/1</t>
  </si>
  <si>
    <t>до 01.02.2021 звільнити</t>
  </si>
  <si>
    <t>Худяк О. М.</t>
  </si>
  <si>
    <t>31.12.2020 №181/2</t>
  </si>
  <si>
    <t>до 01.02.2021 вжити заходів</t>
  </si>
  <si>
    <t>Землекористувач</t>
  </si>
  <si>
    <t>Всього обстежено, га:</t>
  </si>
  <si>
    <t>22.12.2020 №310</t>
  </si>
  <si>
    <t>22.12.2020 №309</t>
  </si>
  <si>
    <t>01.12.2020 №290</t>
  </si>
  <si>
    <t>07.10.2020 №221</t>
  </si>
  <si>
    <t>01.10.2020 №218</t>
  </si>
  <si>
    <t>01.10.2020 №217</t>
  </si>
  <si>
    <t>21.09.2020 №199</t>
  </si>
  <si>
    <t>мешканцями квартири №24 будинку №6 по вул.Рубчака</t>
  </si>
  <si>
    <t>16.09.2020 №196</t>
  </si>
  <si>
    <t>03.09.2020 №185</t>
  </si>
  <si>
    <t>07.09.2020 №188</t>
  </si>
  <si>
    <t>03.09.2020 №186</t>
  </si>
  <si>
    <t>06.07.2020 №113</t>
  </si>
  <si>
    <t>30.06.2020 №110</t>
  </si>
  <si>
    <t>30.06.2020 №109</t>
  </si>
  <si>
    <t>24.06.2020 №105</t>
  </si>
  <si>
    <t>22.06.2020 №104</t>
  </si>
  <si>
    <t>22.06.2020 №102</t>
  </si>
  <si>
    <t>17.06.2020 №97</t>
  </si>
  <si>
    <t>11.06.2020 №96</t>
  </si>
  <si>
    <t>15.06.2020 №93</t>
  </si>
  <si>
    <t>11.06.2020 №92</t>
  </si>
  <si>
    <t>09.06.2020 №90</t>
  </si>
  <si>
    <t>09.06.2020 №91</t>
  </si>
  <si>
    <t>02.06.2020 №87</t>
  </si>
  <si>
    <t>04.06.2020 №89</t>
  </si>
  <si>
    <t>02.06.2020 №86</t>
  </si>
  <si>
    <t>26.05.2020 №79</t>
  </si>
  <si>
    <t>26.05.2020 №82</t>
  </si>
  <si>
    <t>26.05.2020 №81</t>
  </si>
  <si>
    <t>21.05.2020 №77</t>
  </si>
  <si>
    <t>14.05.2020 №75</t>
  </si>
  <si>
    <t>14.05.2020 №76</t>
  </si>
  <si>
    <t>28.04.2020 №59</t>
  </si>
  <si>
    <t>об'єкт не виявлено</t>
  </si>
  <si>
    <t>ТзОВ «Перлина Льова-1»</t>
  </si>
  <si>
    <t>Волков Ігор Михайлович</t>
  </si>
  <si>
    <t>Сорока Ірина Ярославівна</t>
  </si>
  <si>
    <t>ОСББ Айстра</t>
  </si>
  <si>
    <t>26.11.2020 №288</t>
  </si>
  <si>
    <t>самовільно зайнято, га</t>
  </si>
  <si>
    <t>використання без правовстановлюючих документів, га</t>
  </si>
  <si>
    <t>ЖБК №37</t>
  </si>
  <si>
    <t>Стецишин   Тетяна Олександрівна</t>
  </si>
  <si>
    <t xml:space="preserve"> 30.03.2020   - 0068 га, 0,0009 га </t>
  </si>
  <si>
    <t xml:space="preserve"> 30.03.2020 -  0,0191 га, 0,0405  га</t>
  </si>
  <si>
    <t>10.04.2020 - 0,0178 га</t>
  </si>
  <si>
    <t>10.04.2020 -   0,0513 га</t>
  </si>
  <si>
    <t>22.04.2020   - 0,0067 га</t>
  </si>
  <si>
    <t>22.04.2020 - 0,0080 га</t>
  </si>
  <si>
    <t>07.05.2020 №17</t>
  </si>
  <si>
    <t xml:space="preserve"> 07.06.2020  - 0,0502 га </t>
  </si>
  <si>
    <t>19.06.2020 -   0,0479 га</t>
  </si>
  <si>
    <t>19.06.2020  - 0,0219 га</t>
  </si>
  <si>
    <t>19.06.2020 -  0,0265 га</t>
  </si>
  <si>
    <t>до 15.05.2020  вжити заходів - 0,0068 га</t>
  </si>
  <si>
    <t>або до 15.05.2020 звільнити  - 0,0068 га</t>
  </si>
  <si>
    <t>до 27.04.2020 - 0,0140 га</t>
  </si>
  <si>
    <t xml:space="preserve">14.05.2020 - 0,0280 га  та  0,0318 га </t>
  </si>
  <si>
    <t>14.05.2020 - 0,0137 га</t>
  </si>
  <si>
    <t xml:space="preserve"> 27.05.2020 - 0,0196 га</t>
  </si>
  <si>
    <t>27.05.2020 - 0,0041 га</t>
  </si>
  <si>
    <t xml:space="preserve">25.06.2020  - 0,3618 га, 0,2489 га </t>
  </si>
  <si>
    <t>14.06.2020 - 0,6535 га</t>
  </si>
  <si>
    <t>вул. Зелена,149</t>
  </si>
  <si>
    <t>ТзДВ "Львівський завод фрезерних верстатів"</t>
  </si>
  <si>
    <t>14.05.2020 №19/1</t>
  </si>
  <si>
    <t>14.06.2020 - 0,0262 га</t>
  </si>
  <si>
    <t>ТзОВ "Агропромкомплект"</t>
  </si>
  <si>
    <t>14.05.2020 №19/3</t>
  </si>
  <si>
    <t>14.06.2020 - 0,8475 га</t>
  </si>
  <si>
    <t>14.06.2020 - 0,5040 га</t>
  </si>
  <si>
    <t>14.06.2020 - 0,0309 га</t>
  </si>
  <si>
    <t>01.07.2020 - 0,3752 га</t>
  </si>
  <si>
    <t>або 01.07.2020 - 0,3752 га</t>
  </si>
  <si>
    <t>15.06.2020 - 0,0764 га</t>
  </si>
  <si>
    <t>25.06.2020 - 0,0432 га</t>
  </si>
  <si>
    <t>05.06.2020 №24</t>
  </si>
  <si>
    <t>05.06.2020 №25</t>
  </si>
  <si>
    <t xml:space="preserve">15.07.2020 - 1,3198 га, 0,0594 га </t>
  </si>
  <si>
    <t>або до 15.07.2020 звільнити  0,0594 га</t>
  </si>
  <si>
    <t>01.07.2020 - 1,2379 га, 0,1346 га</t>
  </si>
  <si>
    <t>або до  01.07.2020 звільнити 0,1346  га</t>
  </si>
  <si>
    <t>01.07.2020 - 0,1794 га</t>
  </si>
  <si>
    <t>29.06.2020 - 0,0079 га</t>
  </si>
  <si>
    <t>22.07.2020 - 0,0500 га,  0,0340 га,  0,0030 га</t>
  </si>
  <si>
    <t>18.07.2020 0,0128 га</t>
  </si>
  <si>
    <t>18.07.2020 - 1,3240 га</t>
  </si>
  <si>
    <t xml:space="preserve">20.06.2020 - 0,0110 га </t>
  </si>
  <si>
    <t>25.07.2020 - 0,2494</t>
  </si>
  <si>
    <t>25.07.2020 -2,0894</t>
  </si>
  <si>
    <t xml:space="preserve">22.07.2020 - 0,2902 га </t>
  </si>
  <si>
    <t xml:space="preserve">30.07.2020 - 0,0171 га </t>
  </si>
  <si>
    <t xml:space="preserve">30.07.2020 - 0,0393 га </t>
  </si>
  <si>
    <t>30.07.2020 - 0,0760 га</t>
  </si>
  <si>
    <t xml:space="preserve">30.07.2020 - 0,1119 га </t>
  </si>
  <si>
    <t>30.06.2020 №40</t>
  </si>
  <si>
    <t>30.07.2020 - 0,0765 га</t>
  </si>
  <si>
    <t xml:space="preserve">06.08.2020 - 4,0205 га </t>
  </si>
  <si>
    <t xml:space="preserve">14.05.2020 №19 </t>
  </si>
  <si>
    <t>03.08.2020 - 1,0120 га, 0,0512 га</t>
  </si>
  <si>
    <t>або звільнити до 03.08.2020  0,0512 га</t>
  </si>
  <si>
    <t xml:space="preserve">15.08.2020 - 0,1652 га </t>
  </si>
  <si>
    <t>17.08.2020 - 0,0564 га</t>
  </si>
  <si>
    <t>17.08.2020 - 0,0171 га</t>
  </si>
  <si>
    <t>29.08.2020 - 1,7285 га</t>
  </si>
  <si>
    <t>29.08.2020 - 0,2993 га</t>
  </si>
  <si>
    <t xml:space="preserve">28.08.2020 - 0,0330 га </t>
  </si>
  <si>
    <t xml:space="preserve">23.08.2020 - 0,1733 га </t>
  </si>
  <si>
    <t xml:space="preserve">24.08.2020 - 0,1733 га </t>
  </si>
  <si>
    <t>27.11.2020 - 0,0145 га</t>
  </si>
  <si>
    <t>до 10.11.2020 - 0,0152 га</t>
  </si>
  <si>
    <t xml:space="preserve"> 20.11.2020 - 0,1425 га</t>
  </si>
  <si>
    <t>16.11.2020 - 0,0121 га</t>
  </si>
  <si>
    <t xml:space="preserve"> 10.11.2020 - 0,0020 га</t>
  </si>
  <si>
    <t xml:space="preserve"> 04.12.2020 - 0,0395 га</t>
  </si>
  <si>
    <t xml:space="preserve"> 20.11.2020 -  0,0104 га </t>
  </si>
  <si>
    <t xml:space="preserve"> 11.12.2020 - 0,7041 га</t>
  </si>
  <si>
    <t xml:space="preserve"> 11.12.2020 - 0,3910 га </t>
  </si>
  <si>
    <t>до 30.11.2020 - 0,8051 га</t>
  </si>
  <si>
    <t xml:space="preserve"> 20.11.2020 - 0,2835 га</t>
  </si>
  <si>
    <t>24.01.2021 -  0,1603 га</t>
  </si>
  <si>
    <t>24.01.2021 -  0,2645 га</t>
  </si>
  <si>
    <t xml:space="preserve">11.12.2020 - 0,1110 га </t>
  </si>
  <si>
    <t xml:space="preserve">11.12.2020 - 7,6501 га </t>
  </si>
  <si>
    <t xml:space="preserve">11.12.2020 - 1,4967 га </t>
  </si>
  <si>
    <t>до 10.12.2020 -  0,3717 га</t>
  </si>
  <si>
    <t>до 10.12.2020 -  0,3311 га</t>
  </si>
  <si>
    <t>01.03.2021 -  0,0921 га</t>
  </si>
  <si>
    <t>до 10.12.2020 - 0,0052 га</t>
  </si>
  <si>
    <t>30.12.2020 - 0,1003 га</t>
  </si>
  <si>
    <t xml:space="preserve"> 05.01.2021 - 0,0017 га</t>
  </si>
  <si>
    <t>25.12.2020 - 0,3543 га</t>
  </si>
  <si>
    <t xml:space="preserve"> 20.12.2020 - 0,4995 га</t>
  </si>
  <si>
    <t xml:space="preserve">21.12.2020 - 0,2027 га </t>
  </si>
  <si>
    <t>21.12.2020 - 4,8686 га</t>
  </si>
  <si>
    <t>25.12.2020 - 0,0439 га</t>
  </si>
  <si>
    <t>25.12.2020 - 0,0710 га</t>
  </si>
  <si>
    <t xml:space="preserve"> 20.01.2020 - 0,0386 га</t>
  </si>
  <si>
    <t>30.12.2020 - 0,0050 га</t>
  </si>
  <si>
    <t>30.12.2020 - 0,0070 га</t>
  </si>
  <si>
    <t>30.12.2020 - 0,0192 га</t>
  </si>
  <si>
    <t>30.12.2020 - 0,0140 га</t>
  </si>
  <si>
    <t>30.12.2020 - 0,0051 га</t>
  </si>
  <si>
    <t>30.12.2020 - 0,0024 га</t>
  </si>
  <si>
    <t>30.12.2020 - 0,0289 га</t>
  </si>
  <si>
    <t>11.01.2021 - 0,0458 га</t>
  </si>
  <si>
    <t>21.01.2021 - 2,5426 га</t>
  </si>
  <si>
    <t xml:space="preserve"> 21.01.2021 - 0,6435 га</t>
  </si>
  <si>
    <t>21.01.2021 - 0,0719 га</t>
  </si>
  <si>
    <t xml:space="preserve">21.01.2021 - 0,0368 га </t>
  </si>
  <si>
    <t>22.01.2021 -0,0745  га</t>
  </si>
  <si>
    <t>22.01.2021 - 0,0249 га</t>
  </si>
  <si>
    <t xml:space="preserve">22.01.2021 - 0,1124 га </t>
  </si>
  <si>
    <t>21.01.2021 - 0,4104 га</t>
  </si>
  <si>
    <t>18.12.2020 - 0,1255 га</t>
  </si>
  <si>
    <t>18.12.2020 -0,0106 га</t>
  </si>
  <si>
    <t>18.12.2020 - 0,1374 га</t>
  </si>
  <si>
    <t>25.12.2020 - 0,4450 га</t>
  </si>
  <si>
    <t>25.12.2020 - 0,0474</t>
  </si>
  <si>
    <t xml:space="preserve"> ППФ  «Фаворит АМ»   </t>
  </si>
  <si>
    <t>25.11.2020 №156</t>
  </si>
  <si>
    <t>25.12.2020 - 0,1598 га</t>
  </si>
  <si>
    <t>30.07.2020 - 0,0064 га, 0,0187 га</t>
  </si>
  <si>
    <t>10.08.2020 - 0,1221 га</t>
  </si>
  <si>
    <t>17.08.2020 - 0,0093 га</t>
  </si>
  <si>
    <t>03.10.2020 - 0,0605 га</t>
  </si>
  <si>
    <t>03.10.2020 - 0,5181 га</t>
  </si>
  <si>
    <t>03.10.2020 - 0,0978 га</t>
  </si>
  <si>
    <t>30.10.2020- 0,8525 га</t>
  </si>
  <si>
    <t>30.10.2020 -1,6020 га</t>
  </si>
  <si>
    <t>30.10.2020 - 0,2424 га</t>
  </si>
  <si>
    <t>08.10.2020- 0,0410 га</t>
  </si>
  <si>
    <t>08.10.2020 - 0,0390 га</t>
  </si>
  <si>
    <t xml:space="preserve">01.12.2020 - 0,1483 га </t>
  </si>
  <si>
    <t>20.11.2020 - 0,2917 га</t>
  </si>
  <si>
    <t>20.10.2020 №125</t>
  </si>
  <si>
    <t>20.10.2020 №126</t>
  </si>
  <si>
    <t>20.11.2020 - 0,2954 га</t>
  </si>
  <si>
    <t>20.11.2020 - 0,1418 га</t>
  </si>
  <si>
    <t>10.12.2020 - 0,2438 га</t>
  </si>
  <si>
    <t>18.09.2020 - 0,0446 га</t>
  </si>
  <si>
    <t>18.09.2020 - 0,0024 га</t>
  </si>
  <si>
    <t>10.09.2020 - 0,2960 га</t>
  </si>
  <si>
    <t>30.10.2020 - 0,0873 га</t>
  </si>
  <si>
    <t>18.07.2020 - 0,0320 га</t>
  </si>
  <si>
    <t>19.07.2020 - 0,1979 га</t>
  </si>
  <si>
    <t>19.07.2020 -0,0975 га</t>
  </si>
  <si>
    <t>19.07.2020 - 0,2400 га</t>
  </si>
  <si>
    <t>09.08.2020 - 1,1372 га, 0,2863 га</t>
  </si>
  <si>
    <t>09.08.2020 - 0,2863 га</t>
  </si>
  <si>
    <t>0,0436 га</t>
  </si>
  <si>
    <t>29.07.2020 №51</t>
  </si>
  <si>
    <t>29.08.2020 - 0,0436 га</t>
  </si>
  <si>
    <t>30.08.2020 - 0,5734 га</t>
  </si>
  <si>
    <t>30.08.2020 0,0510 га</t>
  </si>
  <si>
    <t xml:space="preserve"> 08.10.2020 -0,0730 га</t>
  </si>
  <si>
    <t xml:space="preserve"> 25.09.2020 - 0,2240 га</t>
  </si>
  <si>
    <t>10.09.2020 - 0,0634 га</t>
  </si>
  <si>
    <t>11.10.2020 - 0,7346 га</t>
  </si>
  <si>
    <t>11.10.2020 - 2,9837 га</t>
  </si>
  <si>
    <t xml:space="preserve">Бузкова,13 </t>
  </si>
  <si>
    <t xml:space="preserve">11.10.2020 - 0,8404 га </t>
  </si>
  <si>
    <t>25.11.2020 - 0,0008 га</t>
  </si>
  <si>
    <t>30.10.2020 - 0,7470 га</t>
  </si>
  <si>
    <t>30.10.2020 - 0,1513 га</t>
  </si>
  <si>
    <t>15.01.2020 - 0,4042 га</t>
  </si>
  <si>
    <t xml:space="preserve">18.01.2020 - 0,2731 га </t>
  </si>
  <si>
    <t>18.01.2020 - 0,0528 га</t>
  </si>
  <si>
    <t>18.01.2021 - 0,0318 га</t>
  </si>
  <si>
    <t>до 20.01.2020  - 0,3290 га</t>
  </si>
  <si>
    <t>ФОП Рудницький В.Й., ТзОВ "Лев", ТзОВ ‟Ґрін Ґарден”, ТзОВ ‟Холод-Пласт”</t>
  </si>
  <si>
    <t>09.06.2020 №33/3</t>
  </si>
  <si>
    <t>09.06.2020 №33/1</t>
  </si>
  <si>
    <t>09.06.2020 №33/2</t>
  </si>
  <si>
    <t>09.06.2020 №33/4</t>
  </si>
  <si>
    <t>15.06.2020 №26/3</t>
  </si>
  <si>
    <t>15.06.2020 №26/2</t>
  </si>
  <si>
    <t>15.06.2020 №26/1</t>
  </si>
  <si>
    <t>Здійснення самоврядного контролю за використанням та охороною земель на території м.Львова за 2020 рік</t>
  </si>
  <si>
    <t>Вжити заходів щодо оформлення земельної ділянки  термін, площа)</t>
  </si>
  <si>
    <t>Звільнити (повернути у попередній стан   термін, площа)</t>
  </si>
  <si>
    <t>гр.Дмитрієвій Л. М., Дмитрієву П. М., Дмитрієву С. М., Думичу Й. І., Думичу М. І., Дмитрієвій В. Е., Дмитрієвій  А. С.</t>
  </si>
  <si>
    <t xml:space="preserve">гр. Сенаторська С.І. </t>
  </si>
  <si>
    <t>Джурик М.О.</t>
  </si>
  <si>
    <t>Павличак Оксана Миколаївна</t>
  </si>
  <si>
    <t>ПП "МБ Система"</t>
  </si>
  <si>
    <t xml:space="preserve">Мартинюк Марія Іванівна, Дущинський Зіновій Кирилович </t>
  </si>
  <si>
    <t xml:space="preserve">Буньо Олександра Володимирівна </t>
  </si>
  <si>
    <t>31.12.2020 - 0,2884 га</t>
  </si>
  <si>
    <t>18.01.2021 - 0,0189 га</t>
  </si>
  <si>
    <t>19.01.2021 №180/1</t>
  </si>
  <si>
    <t>19.01.2021 №180/2</t>
  </si>
  <si>
    <t>19.01.2021 №180/3</t>
  </si>
  <si>
    <t xml:space="preserve">Д.Зубрицького,7 </t>
  </si>
  <si>
    <t xml:space="preserve">Пластова,1 </t>
  </si>
  <si>
    <t>до 19.02.2021 звільнити</t>
  </si>
  <si>
    <t>до 19.02.2021 вжити заходів</t>
  </si>
  <si>
    <t>до 11.02.2021 вжити заходів</t>
  </si>
  <si>
    <t>Йордан Теодозія Іванівна</t>
  </si>
  <si>
    <t>29.12.2020 №176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</si>
</sst>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000"/>
    <numFmt numFmtId="165" formatCode="dd\.mm\.yyyy"/>
    <numFmt numFmtId="166" formatCode="#,##0.00\ [$грн. -422]"/>
    <numFmt numFmtId="167" formatCode="d\.m\.yyyy"/>
  </numFmts>
  <fonts count="15">
    <font>
      <sz val="10"/>
      <color rgb="FF000000"/>
      <name val="Arial"/>
    </font>
    <font>
      <b/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b/>
      <sz val="9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sz val="10"/>
      <color rgb="FF000000"/>
      <name val="Roboto"/>
    </font>
    <font>
      <u/>
      <sz val="10"/>
      <color rgb="FF000000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sz val="10"/>
      <name val="Arial"/>
      <family val="2"/>
      <charset val="204"/>
    </font>
    <font>
      <b/>
      <sz val="9"/>
      <name val="Arial"/>
      <family val="2"/>
      <charset val="204"/>
    </font>
    <font>
      <sz val="10"/>
      <name val="Roboto"/>
    </font>
    <font>
      <b/>
      <sz val="12"/>
      <color rgb="FF00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 applyFont="1" applyAlignment="1"/>
    <xf numFmtId="0" fontId="3" fillId="0" borderId="0" xfId="0" applyFont="1" applyFill="1" applyAlignment="1">
      <alignment horizontal="center" vertical="center" wrapText="1"/>
    </xf>
    <xf numFmtId="165" fontId="3" fillId="0" borderId="0" xfId="0" applyNumberFormat="1" applyFont="1" applyFill="1" applyAlignment="1">
      <alignment horizontal="center" vertical="center" wrapText="1"/>
    </xf>
    <xf numFmtId="0" fontId="0" fillId="0" borderId="0" xfId="0" applyFont="1" applyFill="1" applyAlignment="1"/>
    <xf numFmtId="164" fontId="3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/>
    <xf numFmtId="164" fontId="4" fillId="2" borderId="1" xfId="0" applyNumberFormat="1" applyFont="1" applyFill="1" applyBorder="1" applyAlignment="1">
      <alignment horizontal="center" vertical="center" wrapText="1"/>
    </xf>
    <xf numFmtId="164" fontId="12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165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165" fontId="3" fillId="2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/>
    </xf>
    <xf numFmtId="165" fontId="11" fillId="2" borderId="1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164" fontId="11" fillId="2" borderId="1" xfId="0" applyNumberFormat="1" applyFont="1" applyFill="1" applyBorder="1" applyAlignment="1">
      <alignment horizontal="center" vertical="center"/>
    </xf>
    <xf numFmtId="165" fontId="11" fillId="2" borderId="1" xfId="0" applyNumberFormat="1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164" fontId="0" fillId="2" borderId="1" xfId="0" applyNumberFormat="1" applyFont="1" applyFill="1" applyBorder="1" applyAlignment="1">
      <alignment horizontal="center" vertical="center" wrapText="1"/>
    </xf>
    <xf numFmtId="165" fontId="3" fillId="2" borderId="1" xfId="0" applyNumberFormat="1" applyFont="1" applyFill="1" applyBorder="1" applyAlignment="1">
      <alignment vertical="center" wrapText="1"/>
    </xf>
    <xf numFmtId="0" fontId="11" fillId="2" borderId="6" xfId="0" applyFont="1" applyFill="1" applyBorder="1" applyAlignment="1">
      <alignment horizontal="center" vertical="center" wrapText="1"/>
    </xf>
    <xf numFmtId="165" fontId="11" fillId="2" borderId="6" xfId="0" applyNumberFormat="1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164" fontId="11" fillId="2" borderId="1" xfId="0" applyNumberFormat="1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165" fontId="11" fillId="2" borderId="7" xfId="0" applyNumberFormat="1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 wrapText="1"/>
    </xf>
    <xf numFmtId="165" fontId="11" fillId="2" borderId="8" xfId="0" applyNumberFormat="1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165" fontId="9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vertical="center"/>
    </xf>
    <xf numFmtId="164" fontId="5" fillId="2" borderId="6" xfId="0" applyNumberFormat="1" applyFont="1" applyFill="1" applyBorder="1" applyAlignment="1">
      <alignment horizontal="center" vertical="center"/>
    </xf>
    <xf numFmtId="164" fontId="5" fillId="2" borderId="8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/>
    </xf>
    <xf numFmtId="0" fontId="9" fillId="2" borderId="7" xfId="0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/>
    </xf>
    <xf numFmtId="165" fontId="5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165" fontId="5" fillId="2" borderId="6" xfId="0" applyNumberFormat="1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166" fontId="3" fillId="2" borderId="1" xfId="0" applyNumberFormat="1" applyFont="1" applyFill="1" applyBorder="1" applyAlignment="1">
      <alignment horizontal="center" vertical="center" wrapText="1"/>
    </xf>
    <xf numFmtId="165" fontId="5" fillId="2" borderId="7" xfId="0" applyNumberFormat="1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164" fontId="5" fillId="2" borderId="7" xfId="0" applyNumberFormat="1" applyFont="1" applyFill="1" applyBorder="1" applyAlignment="1">
      <alignment horizontal="center" vertical="center"/>
    </xf>
    <xf numFmtId="165" fontId="5" fillId="2" borderId="8" xfId="0" applyNumberFormat="1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wrapText="1"/>
    </xf>
    <xf numFmtId="0" fontId="8" fillId="2" borderId="1" xfId="0" applyFont="1" applyFill="1" applyBorder="1" applyAlignment="1">
      <alignment horizontal="center" wrapText="1"/>
    </xf>
    <xf numFmtId="165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/>
    <xf numFmtId="0" fontId="6" fillId="2" borderId="1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167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/>
    </xf>
    <xf numFmtId="164" fontId="10" fillId="2" borderId="1" xfId="0" applyNumberFormat="1" applyFont="1" applyFill="1" applyBorder="1" applyAlignment="1">
      <alignment horizontal="center" vertical="center"/>
    </xf>
    <xf numFmtId="165" fontId="3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165" fontId="3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164" fontId="3" fillId="2" borderId="6" xfId="0" applyNumberFormat="1" applyFont="1" applyFill="1" applyBorder="1" applyAlignment="1">
      <alignment horizontal="center" vertical="center" wrapText="1"/>
    </xf>
    <xf numFmtId="164" fontId="3" fillId="2" borderId="8" xfId="0" applyNumberFormat="1" applyFont="1" applyFill="1" applyBorder="1" applyAlignment="1">
      <alignment horizontal="center" vertical="center" wrapText="1"/>
    </xf>
    <xf numFmtId="164" fontId="9" fillId="2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wrapText="1"/>
    </xf>
    <xf numFmtId="0" fontId="0" fillId="2" borderId="1" xfId="0" applyFont="1" applyFill="1" applyBorder="1" applyAlignment="1"/>
    <xf numFmtId="0" fontId="8" fillId="2" borderId="1" xfId="0" applyFont="1" applyFill="1" applyBorder="1" applyAlignment="1">
      <alignment horizontal="center" vertical="center" wrapText="1"/>
    </xf>
    <xf numFmtId="167" fontId="3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  <xf numFmtId="164" fontId="1" fillId="0" borderId="5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Z1189"/>
  <sheetViews>
    <sheetView tabSelected="1" workbookViewId="0">
      <pane ySplit="3" topLeftCell="A281" activePane="bottomLeft" state="frozen"/>
      <selection pane="bottomLeft" activeCell="J290" sqref="J290"/>
    </sheetView>
  </sheetViews>
  <sheetFormatPr defaultColWidth="14.42578125" defaultRowHeight="15.75" customHeight="1"/>
  <cols>
    <col min="1" max="2" width="24.5703125" style="3" customWidth="1"/>
    <col min="3" max="3" width="29.7109375" style="3" customWidth="1"/>
    <col min="4" max="4" width="12.5703125" style="3" customWidth="1"/>
    <col min="5" max="5" width="15.7109375" style="3" customWidth="1"/>
    <col min="6" max="6" width="12.85546875" style="3" customWidth="1"/>
    <col min="7" max="7" width="11.28515625" style="3" customWidth="1"/>
    <col min="8" max="8" width="20" style="3" customWidth="1"/>
    <col min="9" max="9" width="14.5703125" style="3" customWidth="1"/>
    <col min="10" max="10" width="21" style="3" customWidth="1"/>
    <col min="11" max="11" width="20.28515625" style="3" customWidth="1"/>
    <col min="12" max="16384" width="14.42578125" style="3"/>
  </cols>
  <sheetData>
    <row r="1" spans="1:26" ht="38.25" customHeight="1">
      <c r="A1" s="8" t="s">
        <v>1090</v>
      </c>
      <c r="B1" s="8"/>
      <c r="C1" s="8"/>
      <c r="D1" s="8"/>
      <c r="E1" s="8"/>
      <c r="F1" s="8"/>
      <c r="G1" s="8"/>
      <c r="H1" s="8"/>
      <c r="I1" s="8"/>
      <c r="J1" s="8"/>
      <c r="K1" s="8"/>
    </row>
    <row r="2" spans="1:26" ht="33.75" customHeight="1">
      <c r="A2" s="9" t="s">
        <v>0</v>
      </c>
      <c r="B2" s="9" t="s">
        <v>869</v>
      </c>
      <c r="C2" s="9" t="s">
        <v>1</v>
      </c>
      <c r="D2" s="9" t="s">
        <v>2</v>
      </c>
      <c r="E2" s="9" t="s">
        <v>3</v>
      </c>
      <c r="F2" s="9" t="s">
        <v>4</v>
      </c>
      <c r="G2" s="10" t="s">
        <v>5</v>
      </c>
      <c r="H2" s="11"/>
      <c r="I2" s="9" t="s">
        <v>6</v>
      </c>
      <c r="J2" s="10" t="s">
        <v>7</v>
      </c>
      <c r="K2" s="1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48">
      <c r="A3" s="11"/>
      <c r="B3" s="11"/>
      <c r="C3" s="11"/>
      <c r="D3" s="11"/>
      <c r="E3" s="11"/>
      <c r="F3" s="11"/>
      <c r="G3" s="12" t="s">
        <v>911</v>
      </c>
      <c r="H3" s="12" t="s">
        <v>912</v>
      </c>
      <c r="I3" s="11"/>
      <c r="J3" s="13" t="s">
        <v>1091</v>
      </c>
      <c r="K3" s="13" t="s">
        <v>1092</v>
      </c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38.25">
      <c r="A4" s="14" t="s">
        <v>8</v>
      </c>
      <c r="B4" s="6" t="s">
        <v>9</v>
      </c>
      <c r="C4" s="6" t="s">
        <v>10</v>
      </c>
      <c r="D4" s="6" t="s">
        <v>11</v>
      </c>
      <c r="E4" s="15">
        <v>43887</v>
      </c>
      <c r="F4" s="16">
        <v>1</v>
      </c>
      <c r="G4" s="17">
        <v>5.96E-2</v>
      </c>
      <c r="H4" s="18">
        <v>7.7000000000000002E-3</v>
      </c>
      <c r="I4" s="19" t="s">
        <v>12</v>
      </c>
      <c r="J4" s="20" t="s">
        <v>915</v>
      </c>
      <c r="K4" s="6" t="s">
        <v>916</v>
      </c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38.25">
      <c r="A5" s="21" t="s">
        <v>13</v>
      </c>
      <c r="B5" s="22" t="s">
        <v>14</v>
      </c>
      <c r="C5" s="22" t="s">
        <v>15</v>
      </c>
      <c r="D5" s="22" t="s">
        <v>16</v>
      </c>
      <c r="E5" s="15">
        <v>43894</v>
      </c>
      <c r="F5" s="16">
        <v>2</v>
      </c>
      <c r="G5" s="18">
        <v>1.78E-2</v>
      </c>
      <c r="H5" s="18">
        <v>0</v>
      </c>
      <c r="I5" s="16" t="s">
        <v>17</v>
      </c>
      <c r="J5" s="16"/>
      <c r="K5" s="23" t="s">
        <v>917</v>
      </c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51">
      <c r="A6" s="14" t="s">
        <v>18</v>
      </c>
      <c r="B6" s="6" t="s">
        <v>19</v>
      </c>
      <c r="C6" s="6" t="s">
        <v>20</v>
      </c>
      <c r="D6" s="6" t="s">
        <v>21</v>
      </c>
      <c r="E6" s="15">
        <v>43896</v>
      </c>
      <c r="F6" s="16">
        <v>3</v>
      </c>
      <c r="G6" s="17">
        <v>5.1299999999999998E-2</v>
      </c>
      <c r="H6" s="18">
        <v>0</v>
      </c>
      <c r="I6" s="19" t="s">
        <v>22</v>
      </c>
      <c r="J6" s="19"/>
      <c r="K6" s="6" t="s">
        <v>918</v>
      </c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5.5">
      <c r="A7" s="14" t="s">
        <v>23</v>
      </c>
      <c r="B7" s="6" t="s">
        <v>24</v>
      </c>
      <c r="C7" s="6" t="s">
        <v>25</v>
      </c>
      <c r="D7" s="6" t="s">
        <v>26</v>
      </c>
      <c r="E7" s="15">
        <v>43903</v>
      </c>
      <c r="F7" s="16">
        <v>4</v>
      </c>
      <c r="G7" s="17">
        <v>6.7000000000000002E-3</v>
      </c>
      <c r="H7" s="17">
        <v>7.5800000000000006E-2</v>
      </c>
      <c r="I7" s="6" t="s">
        <v>27</v>
      </c>
      <c r="J7" s="6" t="s">
        <v>919</v>
      </c>
      <c r="K7" s="24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5.5">
      <c r="A8" s="14" t="s">
        <v>28</v>
      </c>
      <c r="B8" s="6" t="s">
        <v>29</v>
      </c>
      <c r="C8" s="6" t="s">
        <v>30</v>
      </c>
      <c r="D8" s="6" t="s">
        <v>31</v>
      </c>
      <c r="E8" s="15">
        <v>43908</v>
      </c>
      <c r="F8" s="16">
        <v>5</v>
      </c>
      <c r="G8" s="17">
        <v>8.0000000000000002E-3</v>
      </c>
      <c r="H8" s="18">
        <v>0</v>
      </c>
      <c r="I8" s="6" t="s">
        <v>32</v>
      </c>
      <c r="J8" s="24"/>
      <c r="K8" s="6" t="s">
        <v>920</v>
      </c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38.25">
      <c r="A9" s="14" t="s">
        <v>33</v>
      </c>
      <c r="B9" s="6" t="s">
        <v>34</v>
      </c>
      <c r="C9" s="6" t="s">
        <v>35</v>
      </c>
      <c r="D9" s="6" t="s">
        <v>36</v>
      </c>
      <c r="E9" s="15">
        <v>43910</v>
      </c>
      <c r="F9" s="16">
        <v>6</v>
      </c>
      <c r="G9" s="17">
        <v>2.3999999999999998E-3</v>
      </c>
      <c r="H9" s="25">
        <v>0.26829999999999998</v>
      </c>
      <c r="I9" s="6" t="s">
        <v>37</v>
      </c>
      <c r="J9" s="26" t="s">
        <v>38</v>
      </c>
      <c r="K9" s="1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38.25">
      <c r="A10" s="14" t="s">
        <v>39</v>
      </c>
      <c r="B10" s="6" t="s">
        <v>40</v>
      </c>
      <c r="C10" s="6" t="s">
        <v>41</v>
      </c>
      <c r="D10" s="6" t="s">
        <v>42</v>
      </c>
      <c r="E10" s="6" t="s">
        <v>43</v>
      </c>
      <c r="F10" s="16" t="s">
        <v>44</v>
      </c>
      <c r="G10" s="25">
        <v>7.3000000000000001E-3</v>
      </c>
      <c r="H10" s="18">
        <v>0</v>
      </c>
      <c r="I10" s="6" t="s">
        <v>45</v>
      </c>
      <c r="J10" s="26" t="s">
        <v>46</v>
      </c>
      <c r="K10" s="1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51">
      <c r="A11" s="14" t="s">
        <v>47</v>
      </c>
      <c r="B11" s="6" t="s">
        <v>48</v>
      </c>
      <c r="C11" s="6" t="s">
        <v>49</v>
      </c>
      <c r="D11" s="6" t="s">
        <v>50</v>
      </c>
      <c r="E11" s="15">
        <v>43917</v>
      </c>
      <c r="F11" s="16">
        <v>8</v>
      </c>
      <c r="G11" s="25">
        <v>0</v>
      </c>
      <c r="H11" s="18">
        <v>0</v>
      </c>
      <c r="I11" s="6" t="s">
        <v>51</v>
      </c>
      <c r="J11" s="6" t="s">
        <v>52</v>
      </c>
      <c r="K11" s="6" t="s">
        <v>52</v>
      </c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5.5">
      <c r="A12" s="27" t="s">
        <v>53</v>
      </c>
      <c r="B12" s="6" t="s">
        <v>54</v>
      </c>
      <c r="C12" s="6" t="s">
        <v>55</v>
      </c>
      <c r="D12" s="6" t="s">
        <v>56</v>
      </c>
      <c r="E12" s="15">
        <v>43922</v>
      </c>
      <c r="F12" s="16">
        <v>9</v>
      </c>
      <c r="G12" s="25">
        <v>6.7999999999999996E-3</v>
      </c>
      <c r="H12" s="18">
        <v>0</v>
      </c>
      <c r="I12" s="6" t="s">
        <v>57</v>
      </c>
      <c r="J12" s="6" t="s">
        <v>926</v>
      </c>
      <c r="K12" s="6" t="s">
        <v>927</v>
      </c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5.5">
      <c r="A13" s="14" t="s">
        <v>58</v>
      </c>
      <c r="B13" s="6" t="s">
        <v>59</v>
      </c>
      <c r="C13" s="6" t="s">
        <v>60</v>
      </c>
      <c r="D13" s="6" t="s">
        <v>61</v>
      </c>
      <c r="E13" s="15">
        <v>43924</v>
      </c>
      <c r="F13" s="16">
        <v>10</v>
      </c>
      <c r="G13" s="25">
        <v>1.4E-2</v>
      </c>
      <c r="H13" s="18">
        <v>0</v>
      </c>
      <c r="I13" s="6" t="s">
        <v>62</v>
      </c>
      <c r="J13" s="24"/>
      <c r="K13" s="6" t="s">
        <v>928</v>
      </c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5.5">
      <c r="A14" s="28" t="s">
        <v>63</v>
      </c>
      <c r="B14" s="19" t="s">
        <v>64</v>
      </c>
      <c r="C14" s="19" t="s">
        <v>65</v>
      </c>
      <c r="D14" s="6" t="s">
        <v>66</v>
      </c>
      <c r="E14" s="15">
        <v>43929</v>
      </c>
      <c r="F14" s="16">
        <v>11</v>
      </c>
      <c r="G14" s="25">
        <v>1.37E-2</v>
      </c>
      <c r="H14" s="18">
        <v>5.9799999999999999E-2</v>
      </c>
      <c r="I14" s="6" t="s">
        <v>67</v>
      </c>
      <c r="J14" s="6" t="s">
        <v>929</v>
      </c>
      <c r="K14" s="20" t="s">
        <v>930</v>
      </c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51">
      <c r="A15" s="28" t="s">
        <v>68</v>
      </c>
      <c r="B15" s="29" t="s">
        <v>69</v>
      </c>
      <c r="C15" s="6" t="s">
        <v>70</v>
      </c>
      <c r="D15" s="6" t="s">
        <v>71</v>
      </c>
      <c r="E15" s="15">
        <v>43929</v>
      </c>
      <c r="F15" s="16">
        <v>12</v>
      </c>
      <c r="G15" s="25">
        <v>1.9599999999999999E-2</v>
      </c>
      <c r="H15" s="18">
        <v>0</v>
      </c>
      <c r="I15" s="6" t="s">
        <v>72</v>
      </c>
      <c r="J15" s="24"/>
      <c r="K15" s="30" t="s">
        <v>931</v>
      </c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51.75" customHeight="1">
      <c r="A16" s="14" t="s">
        <v>73</v>
      </c>
      <c r="B16" s="6" t="s">
        <v>74</v>
      </c>
      <c r="C16" s="6" t="s">
        <v>75</v>
      </c>
      <c r="D16" s="6" t="s">
        <v>76</v>
      </c>
      <c r="E16" s="15">
        <v>43931</v>
      </c>
      <c r="F16" s="16">
        <v>13</v>
      </c>
      <c r="G16" s="25">
        <v>0</v>
      </c>
      <c r="H16" s="25">
        <v>4.1000000000000003E-3</v>
      </c>
      <c r="I16" s="6" t="s">
        <v>77</v>
      </c>
      <c r="J16" s="6" t="s">
        <v>932</v>
      </c>
      <c r="K16" s="24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78" customHeight="1">
      <c r="A17" s="28" t="s">
        <v>63</v>
      </c>
      <c r="B17" s="6" t="s">
        <v>78</v>
      </c>
      <c r="C17" s="6" t="s">
        <v>79</v>
      </c>
      <c r="D17" s="6" t="s">
        <v>80</v>
      </c>
      <c r="E17" s="15">
        <v>43931</v>
      </c>
      <c r="F17" s="16">
        <v>14</v>
      </c>
      <c r="G17" s="25">
        <v>0</v>
      </c>
      <c r="H17" s="18">
        <v>0.22600000000000001</v>
      </c>
      <c r="I17" s="6" t="s">
        <v>81</v>
      </c>
      <c r="J17" s="6" t="s">
        <v>82</v>
      </c>
      <c r="K17" s="6" t="s">
        <v>83</v>
      </c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76.5">
      <c r="A18" s="14" t="s">
        <v>84</v>
      </c>
      <c r="B18" s="6" t="s">
        <v>85</v>
      </c>
      <c r="C18" s="6" t="s">
        <v>86</v>
      </c>
      <c r="D18" s="6" t="s">
        <v>87</v>
      </c>
      <c r="E18" s="15">
        <v>43945</v>
      </c>
      <c r="F18" s="16">
        <v>15</v>
      </c>
      <c r="G18" s="25">
        <v>1.35E-2</v>
      </c>
      <c r="H18" s="18">
        <v>0.29349999999999998</v>
      </c>
      <c r="I18" s="6" t="s">
        <v>88</v>
      </c>
      <c r="J18" s="6" t="s">
        <v>89</v>
      </c>
      <c r="K18" s="24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5.5">
      <c r="A19" s="28" t="s">
        <v>63</v>
      </c>
      <c r="B19" s="6" t="s">
        <v>90</v>
      </c>
      <c r="C19" s="6" t="s">
        <v>91</v>
      </c>
      <c r="D19" s="6" t="s">
        <v>92</v>
      </c>
      <c r="E19" s="15">
        <v>43958</v>
      </c>
      <c r="F19" s="16">
        <v>16</v>
      </c>
      <c r="G19" s="25">
        <v>0</v>
      </c>
      <c r="H19" s="18">
        <v>0.61070000000000002</v>
      </c>
      <c r="I19" s="6" t="s">
        <v>93</v>
      </c>
      <c r="J19" s="6" t="s">
        <v>933</v>
      </c>
      <c r="K19" s="24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5.5">
      <c r="A20" s="14" t="s">
        <v>94</v>
      </c>
      <c r="B20" s="6" t="s">
        <v>95</v>
      </c>
      <c r="C20" s="6" t="s">
        <v>96</v>
      </c>
      <c r="D20" s="6" t="s">
        <v>97</v>
      </c>
      <c r="E20" s="15">
        <v>43950</v>
      </c>
      <c r="F20" s="16">
        <v>17</v>
      </c>
      <c r="G20" s="25">
        <v>5.0200000000000002E-2</v>
      </c>
      <c r="H20" s="18">
        <v>0</v>
      </c>
      <c r="I20" s="6" t="s">
        <v>921</v>
      </c>
      <c r="J20" s="24"/>
      <c r="K20" s="20" t="s">
        <v>922</v>
      </c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5.5">
      <c r="A21" s="28" t="s">
        <v>98</v>
      </c>
      <c r="B21" s="6" t="s">
        <v>99</v>
      </c>
      <c r="C21" s="31" t="s">
        <v>100</v>
      </c>
      <c r="D21" s="6" t="s">
        <v>101</v>
      </c>
      <c r="E21" s="15">
        <v>43957</v>
      </c>
      <c r="F21" s="16">
        <v>18</v>
      </c>
      <c r="G21" s="18">
        <v>4.7899999999999998E-2</v>
      </c>
      <c r="H21" s="18">
        <v>0</v>
      </c>
      <c r="I21" s="6" t="s">
        <v>102</v>
      </c>
      <c r="J21" s="24"/>
      <c r="K21" s="20" t="s">
        <v>923</v>
      </c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5.5">
      <c r="A22" s="6" t="s">
        <v>103</v>
      </c>
      <c r="B22" s="6" t="s">
        <v>104</v>
      </c>
      <c r="C22" s="32"/>
      <c r="D22" s="6" t="s">
        <v>101</v>
      </c>
      <c r="E22" s="15">
        <v>43957</v>
      </c>
      <c r="F22" s="16">
        <v>18</v>
      </c>
      <c r="G22" s="18">
        <v>2.1899999999999999E-2</v>
      </c>
      <c r="H22" s="18">
        <v>0</v>
      </c>
      <c r="I22" s="6" t="s">
        <v>105</v>
      </c>
      <c r="J22" s="24"/>
      <c r="K22" s="20" t="s">
        <v>924</v>
      </c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5.5">
      <c r="A23" s="6" t="s">
        <v>103</v>
      </c>
      <c r="B23" s="6" t="s">
        <v>106</v>
      </c>
      <c r="C23" s="33"/>
      <c r="D23" s="6" t="s">
        <v>101</v>
      </c>
      <c r="E23" s="15">
        <v>43957</v>
      </c>
      <c r="F23" s="16">
        <v>18</v>
      </c>
      <c r="G23" s="18">
        <v>2.6499999999999999E-2</v>
      </c>
      <c r="H23" s="18">
        <v>0</v>
      </c>
      <c r="I23" s="6" t="s">
        <v>105</v>
      </c>
      <c r="J23" s="24"/>
      <c r="K23" s="20" t="s">
        <v>925</v>
      </c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38.25">
      <c r="A24" s="34" t="s">
        <v>107</v>
      </c>
      <c r="B24" s="35" t="s">
        <v>108</v>
      </c>
      <c r="C24" s="36" t="s">
        <v>935</v>
      </c>
      <c r="D24" s="35" t="s">
        <v>904</v>
      </c>
      <c r="E24" s="37">
        <v>43957</v>
      </c>
      <c r="F24" s="38">
        <v>19</v>
      </c>
      <c r="G24" s="39">
        <v>0</v>
      </c>
      <c r="H24" s="39">
        <v>0.6573</v>
      </c>
      <c r="I24" s="35" t="s">
        <v>970</v>
      </c>
      <c r="J24" s="40"/>
      <c r="K24" s="40" t="s">
        <v>934</v>
      </c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5.5">
      <c r="A25" s="35" t="s">
        <v>103</v>
      </c>
      <c r="B25" s="35" t="s">
        <v>936</v>
      </c>
      <c r="C25" s="41"/>
      <c r="D25" s="35" t="s">
        <v>904</v>
      </c>
      <c r="E25" s="37">
        <v>43957</v>
      </c>
      <c r="F25" s="38">
        <v>19</v>
      </c>
      <c r="G25" s="39">
        <v>0</v>
      </c>
      <c r="H25" s="39">
        <v>2.6200000000000001E-2</v>
      </c>
      <c r="I25" s="35" t="s">
        <v>937</v>
      </c>
      <c r="J25" s="40" t="s">
        <v>938</v>
      </c>
      <c r="K25" s="40" t="s">
        <v>938</v>
      </c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5.5">
      <c r="A26" s="35" t="s">
        <v>103</v>
      </c>
      <c r="B26" s="35" t="s">
        <v>939</v>
      </c>
      <c r="C26" s="42"/>
      <c r="D26" s="35" t="s">
        <v>904</v>
      </c>
      <c r="E26" s="37">
        <v>43957</v>
      </c>
      <c r="F26" s="38">
        <v>19</v>
      </c>
      <c r="G26" s="39">
        <v>0</v>
      </c>
      <c r="H26" s="39">
        <v>0.504</v>
      </c>
      <c r="I26" s="35" t="s">
        <v>940</v>
      </c>
      <c r="J26" s="40"/>
      <c r="K26" s="40" t="s">
        <v>942</v>
      </c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5.5">
      <c r="A27" s="14" t="s">
        <v>109</v>
      </c>
      <c r="B27" s="6" t="s">
        <v>110</v>
      </c>
      <c r="C27" s="6" t="s">
        <v>111</v>
      </c>
      <c r="D27" s="6" t="s">
        <v>112</v>
      </c>
      <c r="E27" s="15">
        <v>43958</v>
      </c>
      <c r="F27" s="16">
        <v>20</v>
      </c>
      <c r="G27" s="18">
        <v>3.09E-2</v>
      </c>
      <c r="H27" s="18">
        <v>0.84750000000000003</v>
      </c>
      <c r="I27" s="6" t="s">
        <v>113</v>
      </c>
      <c r="J27" s="24" t="s">
        <v>941</v>
      </c>
      <c r="K27" s="24" t="s">
        <v>943</v>
      </c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63.75">
      <c r="A28" s="28" t="s">
        <v>114</v>
      </c>
      <c r="B28" s="6" t="s">
        <v>115</v>
      </c>
      <c r="C28" s="6" t="s">
        <v>116</v>
      </c>
      <c r="D28" s="6" t="s">
        <v>117</v>
      </c>
      <c r="E28" s="15">
        <v>43959</v>
      </c>
      <c r="F28" s="16">
        <v>21</v>
      </c>
      <c r="G28" s="18">
        <v>0.37519999999999998</v>
      </c>
      <c r="H28" s="18">
        <v>0</v>
      </c>
      <c r="I28" s="6" t="s">
        <v>118</v>
      </c>
      <c r="J28" s="24" t="s">
        <v>944</v>
      </c>
      <c r="K28" s="24" t="s">
        <v>945</v>
      </c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25.5">
      <c r="A29" s="28" t="s">
        <v>63</v>
      </c>
      <c r="B29" s="6" t="s">
        <v>119</v>
      </c>
      <c r="C29" s="6" t="s">
        <v>120</v>
      </c>
      <c r="D29" s="6" t="s">
        <v>121</v>
      </c>
      <c r="E29" s="15">
        <v>43959</v>
      </c>
      <c r="F29" s="16">
        <v>22</v>
      </c>
      <c r="G29" s="18">
        <v>0</v>
      </c>
      <c r="H29" s="18">
        <v>4.3200000000000002E-2</v>
      </c>
      <c r="I29" s="6" t="s">
        <v>122</v>
      </c>
      <c r="J29" s="24" t="s">
        <v>947</v>
      </c>
      <c r="K29" s="24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38.25">
      <c r="A30" s="28" t="s">
        <v>63</v>
      </c>
      <c r="B30" s="6" t="s">
        <v>123</v>
      </c>
      <c r="C30" s="6" t="s">
        <v>124</v>
      </c>
      <c r="D30" s="6" t="s">
        <v>125</v>
      </c>
      <c r="E30" s="15">
        <v>43959</v>
      </c>
      <c r="F30" s="16">
        <v>23</v>
      </c>
      <c r="G30" s="18">
        <v>0</v>
      </c>
      <c r="H30" s="18">
        <v>7.6399999999999996E-2</v>
      </c>
      <c r="I30" s="6" t="s">
        <v>126</v>
      </c>
      <c r="J30" s="24" t="s">
        <v>946</v>
      </c>
      <c r="K30" s="24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5.5">
      <c r="A31" s="28" t="s">
        <v>63</v>
      </c>
      <c r="B31" s="6" t="s">
        <v>127</v>
      </c>
      <c r="C31" s="6" t="s">
        <v>128</v>
      </c>
      <c r="D31" s="43" t="s">
        <v>902</v>
      </c>
      <c r="E31" s="15">
        <v>43966</v>
      </c>
      <c r="F31" s="16">
        <v>24</v>
      </c>
      <c r="G31" s="18">
        <v>5.9400000000000001E-2</v>
      </c>
      <c r="H31" s="18">
        <v>1.3198000000000001</v>
      </c>
      <c r="I31" s="6" t="s">
        <v>948</v>
      </c>
      <c r="J31" s="24" t="s">
        <v>950</v>
      </c>
      <c r="K31" s="24" t="s">
        <v>951</v>
      </c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5.5">
      <c r="A32" s="6" t="s">
        <v>103</v>
      </c>
      <c r="B32" s="6" t="s">
        <v>103</v>
      </c>
      <c r="C32" s="6" t="s">
        <v>128</v>
      </c>
      <c r="D32" s="44"/>
      <c r="E32" s="15">
        <v>43966</v>
      </c>
      <c r="F32" s="16">
        <v>25</v>
      </c>
      <c r="G32" s="18">
        <v>0.1346</v>
      </c>
      <c r="H32" s="18">
        <v>1.2379</v>
      </c>
      <c r="I32" s="6" t="s">
        <v>949</v>
      </c>
      <c r="J32" s="24" t="s">
        <v>952</v>
      </c>
      <c r="K32" s="24" t="s">
        <v>953</v>
      </c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51" customHeight="1">
      <c r="A33" s="31" t="s">
        <v>129</v>
      </c>
      <c r="B33" s="6" t="s">
        <v>130</v>
      </c>
      <c r="C33" s="6" t="s">
        <v>131</v>
      </c>
      <c r="D33" s="43" t="s">
        <v>903</v>
      </c>
      <c r="E33" s="15">
        <v>43971</v>
      </c>
      <c r="F33" s="16">
        <v>26</v>
      </c>
      <c r="G33" s="18">
        <v>1.4E-2</v>
      </c>
      <c r="H33" s="18">
        <v>0</v>
      </c>
      <c r="I33" s="45" t="s">
        <v>1088</v>
      </c>
      <c r="J33" s="24">
        <v>44027</v>
      </c>
      <c r="K33" s="24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5.5">
      <c r="A34" s="32"/>
      <c r="B34" s="6" t="s">
        <v>132</v>
      </c>
      <c r="C34" s="6" t="s">
        <v>131</v>
      </c>
      <c r="D34" s="32"/>
      <c r="E34" s="15">
        <v>43971</v>
      </c>
      <c r="F34" s="16">
        <v>26</v>
      </c>
      <c r="G34" s="18">
        <v>2.1899999999999999E-2</v>
      </c>
      <c r="H34" s="18">
        <v>0</v>
      </c>
      <c r="I34" s="45" t="s">
        <v>1089</v>
      </c>
      <c r="J34" s="24"/>
      <c r="K34" s="24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38.25">
      <c r="A35" s="33"/>
      <c r="B35" s="6" t="s">
        <v>133</v>
      </c>
      <c r="C35" s="6" t="s">
        <v>131</v>
      </c>
      <c r="D35" s="33"/>
      <c r="E35" s="15">
        <v>43971</v>
      </c>
      <c r="F35" s="16">
        <v>26</v>
      </c>
      <c r="G35" s="18">
        <v>3.27E-2</v>
      </c>
      <c r="H35" s="18">
        <v>0.24679999999999999</v>
      </c>
      <c r="I35" s="45" t="s">
        <v>1087</v>
      </c>
      <c r="J35" s="24"/>
      <c r="K35" s="24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89.25">
      <c r="A36" s="28" t="s">
        <v>134</v>
      </c>
      <c r="B36" s="6" t="s">
        <v>1093</v>
      </c>
      <c r="C36" s="6" t="s">
        <v>135</v>
      </c>
      <c r="D36" s="6" t="s">
        <v>136</v>
      </c>
      <c r="E36" s="15">
        <v>43973</v>
      </c>
      <c r="F36" s="16">
        <v>27</v>
      </c>
      <c r="G36" s="18">
        <v>0</v>
      </c>
      <c r="H36" s="18">
        <v>3.2000000000000001E-2</v>
      </c>
      <c r="I36" s="6" t="s">
        <v>137</v>
      </c>
      <c r="J36" s="24" t="s">
        <v>1056</v>
      </c>
      <c r="K36" s="24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5.5">
      <c r="A37" s="14" t="s">
        <v>138</v>
      </c>
      <c r="B37" s="6" t="s">
        <v>139</v>
      </c>
      <c r="C37" s="6" t="s">
        <v>140</v>
      </c>
      <c r="D37" s="6" t="s">
        <v>141</v>
      </c>
      <c r="E37" s="15">
        <v>43973</v>
      </c>
      <c r="F37" s="16">
        <v>28</v>
      </c>
      <c r="G37" s="18">
        <v>0</v>
      </c>
      <c r="H37" s="18">
        <v>0.1794</v>
      </c>
      <c r="I37" s="6" t="s">
        <v>142</v>
      </c>
      <c r="J37" s="24" t="s">
        <v>954</v>
      </c>
      <c r="K37" s="24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25.5">
      <c r="A38" s="28" t="s">
        <v>143</v>
      </c>
      <c r="B38" s="6" t="s">
        <v>144</v>
      </c>
      <c r="C38" s="6" t="s">
        <v>145</v>
      </c>
      <c r="D38" s="45" t="s">
        <v>901</v>
      </c>
      <c r="E38" s="15">
        <v>43973</v>
      </c>
      <c r="F38" s="16">
        <v>29</v>
      </c>
      <c r="G38" s="18">
        <v>7.6E-3</v>
      </c>
      <c r="H38" s="18">
        <v>0</v>
      </c>
      <c r="I38" s="6" t="s">
        <v>146</v>
      </c>
      <c r="J38" s="24"/>
      <c r="K38" s="24" t="s">
        <v>955</v>
      </c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38.25">
      <c r="A39" s="14" t="s">
        <v>147</v>
      </c>
      <c r="B39" s="6" t="s">
        <v>148</v>
      </c>
      <c r="C39" s="6" t="s">
        <v>149</v>
      </c>
      <c r="D39" s="45" t="s">
        <v>900</v>
      </c>
      <c r="E39" s="15">
        <v>43978</v>
      </c>
      <c r="F39" s="16">
        <v>30</v>
      </c>
      <c r="G39" s="18">
        <v>5.5800000000000002E-2</v>
      </c>
      <c r="H39" s="46">
        <v>0.05</v>
      </c>
      <c r="I39" s="6" t="s">
        <v>150</v>
      </c>
      <c r="J39" s="24"/>
      <c r="K39" s="47" t="s">
        <v>956</v>
      </c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25.5">
      <c r="A40" s="28" t="s">
        <v>151</v>
      </c>
      <c r="B40" s="6" t="s">
        <v>1094</v>
      </c>
      <c r="C40" s="6" t="s">
        <v>152</v>
      </c>
      <c r="D40" s="45" t="s">
        <v>899</v>
      </c>
      <c r="E40" s="15">
        <v>43978</v>
      </c>
      <c r="F40" s="16">
        <v>31</v>
      </c>
      <c r="G40" s="18">
        <v>1.2800000000000001E-2</v>
      </c>
      <c r="H40" s="18">
        <v>0</v>
      </c>
      <c r="I40" s="6" t="s">
        <v>153</v>
      </c>
      <c r="J40" s="24"/>
      <c r="K40" s="24" t="s">
        <v>957</v>
      </c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51">
      <c r="A41" s="28" t="s">
        <v>154</v>
      </c>
      <c r="B41" s="6" t="s">
        <v>155</v>
      </c>
      <c r="C41" s="6" t="s">
        <v>156</v>
      </c>
      <c r="D41" s="6" t="s">
        <v>157</v>
      </c>
      <c r="E41" s="15">
        <v>43980</v>
      </c>
      <c r="F41" s="16">
        <v>32</v>
      </c>
      <c r="G41" s="18">
        <v>0</v>
      </c>
      <c r="H41" s="18">
        <v>1.3240000000000001</v>
      </c>
      <c r="I41" s="6" t="s">
        <v>158</v>
      </c>
      <c r="J41" s="24" t="s">
        <v>958</v>
      </c>
      <c r="K41" s="24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39" customHeight="1">
      <c r="A42" s="48" t="s">
        <v>154</v>
      </c>
      <c r="B42" s="48" t="s">
        <v>1082</v>
      </c>
      <c r="C42" s="48" t="s">
        <v>159</v>
      </c>
      <c r="D42" s="48" t="s">
        <v>898</v>
      </c>
      <c r="E42" s="49">
        <v>43980</v>
      </c>
      <c r="F42" s="50">
        <v>33</v>
      </c>
      <c r="G42" s="39">
        <v>0</v>
      </c>
      <c r="H42" s="51">
        <v>0.84830000000000005</v>
      </c>
      <c r="I42" s="35" t="s">
        <v>1084</v>
      </c>
      <c r="J42" s="40">
        <v>44021</v>
      </c>
      <c r="K42" s="40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25.5">
      <c r="A43" s="52"/>
      <c r="B43" s="52"/>
      <c r="C43" s="52"/>
      <c r="D43" s="52"/>
      <c r="E43" s="53"/>
      <c r="F43" s="54"/>
      <c r="G43" s="39">
        <v>0</v>
      </c>
      <c r="H43" s="39">
        <v>3.5773000000000001</v>
      </c>
      <c r="I43" s="35" t="s">
        <v>1085</v>
      </c>
      <c r="J43" s="40"/>
      <c r="K43" s="40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25.5">
      <c r="A44" s="52"/>
      <c r="B44" s="52"/>
      <c r="C44" s="52"/>
      <c r="D44" s="52"/>
      <c r="E44" s="53"/>
      <c r="F44" s="54"/>
      <c r="G44" s="39">
        <v>0</v>
      </c>
      <c r="H44" s="39">
        <v>0.61599999999999999</v>
      </c>
      <c r="I44" s="35" t="s">
        <v>1083</v>
      </c>
      <c r="J44" s="40"/>
      <c r="K44" s="40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26.25" customHeight="1">
      <c r="A45" s="55"/>
      <c r="B45" s="55"/>
      <c r="C45" s="55"/>
      <c r="D45" s="55"/>
      <c r="E45" s="56"/>
      <c r="F45" s="57"/>
      <c r="G45" s="39">
        <v>0</v>
      </c>
      <c r="H45" s="39">
        <v>5.1999999999999998E-3</v>
      </c>
      <c r="I45" s="35" t="s">
        <v>1086</v>
      </c>
      <c r="J45" s="40"/>
      <c r="K45" s="40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51">
      <c r="A46" s="28" t="s">
        <v>154</v>
      </c>
      <c r="B46" s="6" t="s">
        <v>160</v>
      </c>
      <c r="C46" s="16" t="s">
        <v>161</v>
      </c>
      <c r="D46" s="45" t="s">
        <v>897</v>
      </c>
      <c r="E46" s="15">
        <v>43985</v>
      </c>
      <c r="F46" s="16">
        <v>34</v>
      </c>
      <c r="G46" s="18">
        <v>0</v>
      </c>
      <c r="H46" s="18">
        <v>0.24940000000000001</v>
      </c>
      <c r="I46" s="6" t="s">
        <v>162</v>
      </c>
      <c r="J46" s="58" t="s">
        <v>960</v>
      </c>
      <c r="K46" s="24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51">
      <c r="A47" s="28" t="s">
        <v>154</v>
      </c>
      <c r="B47" s="6" t="s">
        <v>160</v>
      </c>
      <c r="C47" s="6" t="s">
        <v>163</v>
      </c>
      <c r="D47" s="45" t="s">
        <v>897</v>
      </c>
      <c r="E47" s="15">
        <v>43985</v>
      </c>
      <c r="F47" s="16">
        <v>35</v>
      </c>
      <c r="G47" s="18">
        <v>0</v>
      </c>
      <c r="H47" s="18">
        <v>2.0893999999999999</v>
      </c>
      <c r="I47" s="6" t="s">
        <v>164</v>
      </c>
      <c r="J47" s="58" t="s">
        <v>961</v>
      </c>
      <c r="K47" s="24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5.5">
      <c r="A48" s="14" t="s">
        <v>165</v>
      </c>
      <c r="B48" s="6" t="s">
        <v>166</v>
      </c>
      <c r="C48" s="6" t="s">
        <v>167</v>
      </c>
      <c r="D48" s="45" t="s">
        <v>896</v>
      </c>
      <c r="E48" s="15">
        <v>43986</v>
      </c>
      <c r="F48" s="16">
        <v>36</v>
      </c>
      <c r="G48" s="18">
        <v>1.0999999999999999E-2</v>
      </c>
      <c r="H48" s="18">
        <v>0</v>
      </c>
      <c r="I48" s="6" t="s">
        <v>168</v>
      </c>
      <c r="J48" s="24"/>
      <c r="K48" s="58" t="s">
        <v>959</v>
      </c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51">
      <c r="A49" s="14" t="s">
        <v>169</v>
      </c>
      <c r="B49" s="59" t="s">
        <v>170</v>
      </c>
      <c r="C49" s="19" t="s">
        <v>171</v>
      </c>
      <c r="D49" s="45" t="s">
        <v>895</v>
      </c>
      <c r="E49" s="15">
        <v>43992</v>
      </c>
      <c r="F49" s="16">
        <v>37</v>
      </c>
      <c r="G49" s="18">
        <v>0</v>
      </c>
      <c r="H49" s="18">
        <v>0.29020000000000001</v>
      </c>
      <c r="I49" s="6" t="s">
        <v>172</v>
      </c>
      <c r="J49" s="58" t="s">
        <v>962</v>
      </c>
      <c r="K49" s="24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25.5" customHeight="1">
      <c r="A50" s="31" t="s">
        <v>173</v>
      </c>
      <c r="B50" s="6" t="s">
        <v>174</v>
      </c>
      <c r="C50" s="6" t="s">
        <v>175</v>
      </c>
      <c r="D50" s="43" t="s">
        <v>894</v>
      </c>
      <c r="E50" s="15">
        <v>43992</v>
      </c>
      <c r="F50" s="16" t="s">
        <v>176</v>
      </c>
      <c r="G50" s="18">
        <v>1.7100000000000001E-2</v>
      </c>
      <c r="H50" s="18">
        <v>3.9300000000000002E-2</v>
      </c>
      <c r="I50" s="24">
        <v>44012</v>
      </c>
      <c r="J50" s="58" t="s">
        <v>963</v>
      </c>
      <c r="K50" s="58" t="s">
        <v>964</v>
      </c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25.5" customHeight="1">
      <c r="A51" s="33"/>
      <c r="B51" s="6" t="s">
        <v>177</v>
      </c>
      <c r="C51" s="6" t="s">
        <v>178</v>
      </c>
      <c r="D51" s="33"/>
      <c r="E51" s="15">
        <v>43992</v>
      </c>
      <c r="F51" s="16">
        <v>38</v>
      </c>
      <c r="G51" s="18">
        <v>7.5999999999999998E-2</v>
      </c>
      <c r="H51" s="18">
        <v>0.1119</v>
      </c>
      <c r="I51" s="24">
        <v>44012</v>
      </c>
      <c r="J51" s="58" t="s">
        <v>965</v>
      </c>
      <c r="K51" s="58" t="s">
        <v>966</v>
      </c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38.25">
      <c r="A52" s="14" t="s">
        <v>179</v>
      </c>
      <c r="B52" s="6" t="s">
        <v>180</v>
      </c>
      <c r="C52" s="6" t="s">
        <v>181</v>
      </c>
      <c r="D52" s="43" t="s">
        <v>893</v>
      </c>
      <c r="E52" s="15">
        <v>43993</v>
      </c>
      <c r="F52" s="16">
        <v>39</v>
      </c>
      <c r="G52" s="18">
        <v>9.7500000000000003E-2</v>
      </c>
      <c r="H52" s="18">
        <v>0.24</v>
      </c>
      <c r="I52" s="6" t="s">
        <v>182</v>
      </c>
      <c r="J52" s="24" t="s">
        <v>1059</v>
      </c>
      <c r="K52" s="24" t="s">
        <v>1058</v>
      </c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25.5">
      <c r="A53" s="6" t="s">
        <v>103</v>
      </c>
      <c r="B53" s="6" t="s">
        <v>183</v>
      </c>
      <c r="C53" s="60" t="s">
        <v>184</v>
      </c>
      <c r="D53" s="33"/>
      <c r="E53" s="15">
        <v>43993</v>
      </c>
      <c r="F53" s="16">
        <v>39</v>
      </c>
      <c r="G53" s="18">
        <v>0.19789999999999999</v>
      </c>
      <c r="H53" s="18">
        <v>0</v>
      </c>
      <c r="I53" s="6" t="s">
        <v>185</v>
      </c>
      <c r="J53" s="24"/>
      <c r="K53" s="24" t="s">
        <v>1057</v>
      </c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25.5">
      <c r="A54" s="28" t="s">
        <v>186</v>
      </c>
      <c r="B54" s="6" t="s">
        <v>187</v>
      </c>
      <c r="C54" s="6" t="s">
        <v>188</v>
      </c>
      <c r="D54" s="45" t="s">
        <v>892</v>
      </c>
      <c r="E54" s="15">
        <v>43994</v>
      </c>
      <c r="F54" s="16">
        <v>40</v>
      </c>
      <c r="G54" s="18">
        <v>9.4999999999999998E-3</v>
      </c>
      <c r="H54" s="18">
        <v>6.7000000000000004E-2</v>
      </c>
      <c r="I54" s="24" t="s">
        <v>967</v>
      </c>
      <c r="J54" s="24"/>
      <c r="K54" s="24" t="s">
        <v>968</v>
      </c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25.5">
      <c r="A55" s="14" t="s">
        <v>189</v>
      </c>
      <c r="B55" s="6" t="s">
        <v>190</v>
      </c>
      <c r="C55" s="6" t="s">
        <v>191</v>
      </c>
      <c r="D55" s="43" t="s">
        <v>891</v>
      </c>
      <c r="E55" s="15">
        <v>43999</v>
      </c>
      <c r="F55" s="16">
        <v>41</v>
      </c>
      <c r="G55" s="61">
        <v>0.2863</v>
      </c>
      <c r="H55" s="18">
        <v>1.1372</v>
      </c>
      <c r="I55" s="6" t="s">
        <v>192</v>
      </c>
      <c r="J55" s="24" t="s">
        <v>1060</v>
      </c>
      <c r="K55" s="24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25.5">
      <c r="A56" s="6" t="s">
        <v>103</v>
      </c>
      <c r="B56" s="6" t="s">
        <v>193</v>
      </c>
      <c r="C56" s="6" t="s">
        <v>194</v>
      </c>
      <c r="D56" s="33"/>
      <c r="E56" s="15">
        <v>43999</v>
      </c>
      <c r="F56" s="16">
        <v>41</v>
      </c>
      <c r="G56" s="62"/>
      <c r="H56" s="18">
        <v>0</v>
      </c>
      <c r="I56" s="6" t="s">
        <v>192</v>
      </c>
      <c r="J56" s="24" t="s">
        <v>1061</v>
      </c>
      <c r="K56" s="24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25.5">
      <c r="A57" s="14" t="s">
        <v>189</v>
      </c>
      <c r="B57" s="6" t="s">
        <v>195</v>
      </c>
      <c r="C57" s="6" t="s">
        <v>196</v>
      </c>
      <c r="D57" s="45" t="s">
        <v>890</v>
      </c>
      <c r="E57" s="15">
        <v>44001</v>
      </c>
      <c r="F57" s="16">
        <v>42</v>
      </c>
      <c r="G57" s="18">
        <v>0</v>
      </c>
      <c r="H57" s="18">
        <v>4.0205000000000002</v>
      </c>
      <c r="I57" s="6" t="s">
        <v>197</v>
      </c>
      <c r="J57" s="24" t="s">
        <v>969</v>
      </c>
      <c r="K57" s="24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25.5">
      <c r="A58" s="28" t="s">
        <v>198</v>
      </c>
      <c r="B58" s="6" t="s">
        <v>199</v>
      </c>
      <c r="C58" s="6" t="s">
        <v>200</v>
      </c>
      <c r="D58" s="45" t="s">
        <v>889</v>
      </c>
      <c r="E58" s="15">
        <v>44001</v>
      </c>
      <c r="F58" s="16">
        <v>43</v>
      </c>
      <c r="G58" s="18">
        <v>2.5100000000000001E-2</v>
      </c>
      <c r="H58" s="18">
        <v>0</v>
      </c>
      <c r="I58" s="6" t="s">
        <v>201</v>
      </c>
      <c r="J58" s="24"/>
      <c r="K58" s="24" t="s">
        <v>1034</v>
      </c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51">
      <c r="A59" s="28" t="s">
        <v>154</v>
      </c>
      <c r="B59" s="6" t="s">
        <v>202</v>
      </c>
      <c r="C59" s="6" t="s">
        <v>203</v>
      </c>
      <c r="D59" s="6" t="s">
        <v>204</v>
      </c>
      <c r="E59" s="15">
        <v>44006</v>
      </c>
      <c r="F59" s="16">
        <v>44</v>
      </c>
      <c r="G59" s="18">
        <v>5.1200000000000002E-2</v>
      </c>
      <c r="H59" s="18">
        <v>1.012</v>
      </c>
      <c r="I59" s="24">
        <v>44015</v>
      </c>
      <c r="J59" s="58" t="s">
        <v>971</v>
      </c>
      <c r="K59" s="58" t="s">
        <v>972</v>
      </c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25.5">
      <c r="A60" s="14" t="s">
        <v>205</v>
      </c>
      <c r="B60" s="6" t="s">
        <v>206</v>
      </c>
      <c r="C60" s="6" t="s">
        <v>207</v>
      </c>
      <c r="D60" s="45" t="s">
        <v>888</v>
      </c>
      <c r="E60" s="15">
        <v>44006</v>
      </c>
      <c r="F60" s="16">
        <v>45</v>
      </c>
      <c r="G60" s="18">
        <v>0</v>
      </c>
      <c r="H60" s="18">
        <v>0</v>
      </c>
      <c r="I60" s="6" t="s">
        <v>51</v>
      </c>
      <c r="J60" s="6" t="s">
        <v>52</v>
      </c>
      <c r="K60" s="6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63.75">
      <c r="A61" s="28" t="s">
        <v>208</v>
      </c>
      <c r="B61" s="6"/>
      <c r="C61" s="6" t="s">
        <v>209</v>
      </c>
      <c r="D61" s="45" t="s">
        <v>887</v>
      </c>
      <c r="E61" s="15">
        <v>44007</v>
      </c>
      <c r="F61" s="16">
        <v>46</v>
      </c>
      <c r="G61" s="18">
        <v>0</v>
      </c>
      <c r="H61" s="18">
        <v>0</v>
      </c>
      <c r="I61" s="6" t="s">
        <v>51</v>
      </c>
      <c r="J61" s="6" t="s">
        <v>52</v>
      </c>
      <c r="K61" s="6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25.5">
      <c r="A62" s="28" t="s">
        <v>210</v>
      </c>
      <c r="B62" s="6" t="s">
        <v>1096</v>
      </c>
      <c r="C62" s="6" t="s">
        <v>211</v>
      </c>
      <c r="D62" s="45" t="s">
        <v>886</v>
      </c>
      <c r="E62" s="15">
        <v>44007</v>
      </c>
      <c r="F62" s="16">
        <v>47</v>
      </c>
      <c r="G62" s="18">
        <v>0.16719999999999999</v>
      </c>
      <c r="H62" s="18">
        <v>0</v>
      </c>
      <c r="I62" s="24">
        <v>44032</v>
      </c>
      <c r="J62" s="24">
        <v>44058</v>
      </c>
      <c r="K62" s="58" t="s">
        <v>973</v>
      </c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25.5">
      <c r="A63" s="63" t="s">
        <v>212</v>
      </c>
      <c r="B63" s="6" t="s">
        <v>1095</v>
      </c>
      <c r="C63" s="6" t="s">
        <v>213</v>
      </c>
      <c r="D63" s="43" t="s">
        <v>885</v>
      </c>
      <c r="E63" s="15">
        <v>44013</v>
      </c>
      <c r="F63" s="16">
        <v>48</v>
      </c>
      <c r="G63" s="18">
        <v>5.6399999999999999E-2</v>
      </c>
      <c r="H63" s="18">
        <v>0</v>
      </c>
      <c r="I63" s="6" t="s">
        <v>214</v>
      </c>
      <c r="J63" s="24"/>
      <c r="K63" s="58" t="s">
        <v>974</v>
      </c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>
      <c r="A64" s="11"/>
      <c r="B64" s="6" t="s">
        <v>215</v>
      </c>
      <c r="C64" s="6" t="s">
        <v>216</v>
      </c>
      <c r="D64" s="44"/>
      <c r="E64" s="6" t="s">
        <v>103</v>
      </c>
      <c r="F64" s="6" t="s">
        <v>103</v>
      </c>
      <c r="G64" s="18">
        <v>1.7100000000000001E-2</v>
      </c>
      <c r="H64" s="18">
        <v>0</v>
      </c>
      <c r="I64" s="6" t="s">
        <v>217</v>
      </c>
      <c r="J64" s="24"/>
      <c r="K64" s="58" t="s">
        <v>975</v>
      </c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25.5">
      <c r="A65" s="63" t="s">
        <v>218</v>
      </c>
      <c r="B65" s="6" t="s">
        <v>219</v>
      </c>
      <c r="C65" s="6" t="s">
        <v>220</v>
      </c>
      <c r="D65" s="43" t="s">
        <v>884</v>
      </c>
      <c r="E65" s="15">
        <v>44015</v>
      </c>
      <c r="F65" s="16">
        <v>49</v>
      </c>
      <c r="G65" s="18">
        <v>0</v>
      </c>
      <c r="H65" s="18">
        <v>5.6399999999999999E-2</v>
      </c>
      <c r="I65" s="6" t="s">
        <v>221</v>
      </c>
      <c r="J65" s="24">
        <v>44071</v>
      </c>
      <c r="K65" s="24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63.75">
      <c r="A66" s="11"/>
      <c r="B66" s="6" t="s">
        <v>222</v>
      </c>
      <c r="C66" s="6" t="s">
        <v>223</v>
      </c>
      <c r="D66" s="64"/>
      <c r="E66" s="6" t="s">
        <v>103</v>
      </c>
      <c r="F66" s="6" t="s">
        <v>103</v>
      </c>
      <c r="G66" s="18">
        <v>0</v>
      </c>
      <c r="H66" s="18">
        <v>4.7300000000000002E-2</v>
      </c>
      <c r="I66" s="6" t="s">
        <v>224</v>
      </c>
      <c r="J66" s="24">
        <v>44071</v>
      </c>
      <c r="K66" s="24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76.5">
      <c r="A67" s="11"/>
      <c r="B67" s="6" t="s">
        <v>225</v>
      </c>
      <c r="C67" s="6" t="s">
        <v>226</v>
      </c>
      <c r="D67" s="64"/>
      <c r="E67" s="15">
        <v>44015</v>
      </c>
      <c r="F67" s="16">
        <v>50</v>
      </c>
      <c r="G67" s="18">
        <v>3.0099999999999998E-2</v>
      </c>
      <c r="H67" s="18">
        <v>0</v>
      </c>
      <c r="I67" s="24">
        <v>44033</v>
      </c>
      <c r="J67" s="24">
        <v>44058</v>
      </c>
      <c r="K67" s="24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25.5">
      <c r="A68" s="11"/>
      <c r="B68" s="6" t="s">
        <v>227</v>
      </c>
      <c r="C68" s="6"/>
      <c r="D68" s="44"/>
      <c r="E68" s="6" t="s">
        <v>103</v>
      </c>
      <c r="F68" s="6" t="s">
        <v>103</v>
      </c>
      <c r="G68" s="18">
        <v>0</v>
      </c>
      <c r="H68" s="18">
        <v>0.1055</v>
      </c>
      <c r="I68" s="6" t="s">
        <v>228</v>
      </c>
      <c r="J68" s="24">
        <v>44084</v>
      </c>
      <c r="K68" s="24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51">
      <c r="A69" s="28" t="s">
        <v>229</v>
      </c>
      <c r="B69" s="6" t="s">
        <v>230</v>
      </c>
      <c r="C69" s="6" t="s">
        <v>231</v>
      </c>
      <c r="D69" s="45" t="s">
        <v>883</v>
      </c>
      <c r="E69" s="15">
        <v>44020</v>
      </c>
      <c r="F69" s="16">
        <v>51</v>
      </c>
      <c r="G69" s="18">
        <v>0</v>
      </c>
      <c r="H69" s="65" t="s">
        <v>1062</v>
      </c>
      <c r="I69" s="24" t="s">
        <v>1063</v>
      </c>
      <c r="J69" s="24" t="s">
        <v>1064</v>
      </c>
      <c r="K69" s="24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38.25">
      <c r="A70" s="28" t="s">
        <v>232</v>
      </c>
      <c r="B70" s="6" t="s">
        <v>233</v>
      </c>
      <c r="C70" s="6" t="s">
        <v>234</v>
      </c>
      <c r="D70" s="6" t="s">
        <v>235</v>
      </c>
      <c r="E70" s="15">
        <v>44020</v>
      </c>
      <c r="F70" s="16">
        <v>52</v>
      </c>
      <c r="G70" s="18">
        <v>0</v>
      </c>
      <c r="H70" s="18">
        <v>1.7284999999999999</v>
      </c>
      <c r="I70" s="24">
        <v>44041</v>
      </c>
      <c r="J70" s="58" t="s">
        <v>976</v>
      </c>
      <c r="K70" s="24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25.5">
      <c r="A71" s="28" t="s">
        <v>232</v>
      </c>
      <c r="B71" s="6" t="s">
        <v>236</v>
      </c>
      <c r="C71" s="6" t="s">
        <v>237</v>
      </c>
      <c r="D71" s="6" t="s">
        <v>238</v>
      </c>
      <c r="E71" s="15">
        <v>44020</v>
      </c>
      <c r="F71" s="16">
        <v>53</v>
      </c>
      <c r="G71" s="18">
        <v>0</v>
      </c>
      <c r="H71" s="18">
        <v>0.29930000000000001</v>
      </c>
      <c r="I71" s="24">
        <v>44041</v>
      </c>
      <c r="J71" s="58" t="s">
        <v>977</v>
      </c>
      <c r="K71" s="24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25.5">
      <c r="A72" s="28" t="s">
        <v>239</v>
      </c>
      <c r="B72" s="6" t="s">
        <v>240</v>
      </c>
      <c r="C72" s="6" t="s">
        <v>241</v>
      </c>
      <c r="D72" s="6" t="s">
        <v>242</v>
      </c>
      <c r="E72" s="15">
        <v>44022</v>
      </c>
      <c r="F72" s="16">
        <v>54</v>
      </c>
      <c r="G72" s="18">
        <v>0</v>
      </c>
      <c r="H72" s="18">
        <v>3.3000000000000002E-2</v>
      </c>
      <c r="I72" s="24">
        <v>44040</v>
      </c>
      <c r="J72" s="58" t="s">
        <v>978</v>
      </c>
      <c r="K72" s="24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25.5">
      <c r="A73" s="28" t="s">
        <v>232</v>
      </c>
      <c r="B73" s="6" t="s">
        <v>243</v>
      </c>
      <c r="C73" s="6" t="s">
        <v>244</v>
      </c>
      <c r="D73" s="6" t="s">
        <v>245</v>
      </c>
      <c r="E73" s="15">
        <v>44022</v>
      </c>
      <c r="F73" s="16">
        <v>55</v>
      </c>
      <c r="G73" s="18">
        <v>0</v>
      </c>
      <c r="H73" s="18">
        <v>0.17330000000000001</v>
      </c>
      <c r="I73" s="24">
        <v>44035</v>
      </c>
      <c r="J73" s="58" t="s">
        <v>979</v>
      </c>
      <c r="K73" s="24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>
      <c r="A74" s="6" t="s">
        <v>103</v>
      </c>
      <c r="B74" s="6" t="s">
        <v>246</v>
      </c>
      <c r="C74" s="6" t="s">
        <v>103</v>
      </c>
      <c r="D74" s="6" t="s">
        <v>103</v>
      </c>
      <c r="E74" s="6" t="s">
        <v>103</v>
      </c>
      <c r="F74" s="6" t="s">
        <v>103</v>
      </c>
      <c r="G74" s="18">
        <v>0</v>
      </c>
      <c r="H74" s="18">
        <v>3.2800000000000003E-2</v>
      </c>
      <c r="I74" s="24">
        <v>44036</v>
      </c>
      <c r="J74" s="58" t="s">
        <v>980</v>
      </c>
      <c r="K74" s="24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25.5">
      <c r="A75" s="28" t="s">
        <v>232</v>
      </c>
      <c r="B75" s="6" t="s">
        <v>247</v>
      </c>
      <c r="C75" s="6" t="s">
        <v>248</v>
      </c>
      <c r="D75" s="6" t="s">
        <v>249</v>
      </c>
      <c r="E75" s="15">
        <v>44022</v>
      </c>
      <c r="F75" s="16">
        <v>56</v>
      </c>
      <c r="G75" s="18">
        <v>3.5200000000000002E-2</v>
      </c>
      <c r="H75" s="18">
        <v>0.45129999999999998</v>
      </c>
      <c r="I75" s="24">
        <v>44040</v>
      </c>
      <c r="J75" s="6" t="s">
        <v>250</v>
      </c>
      <c r="K75" s="6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25.5" customHeight="1">
      <c r="A76" s="28" t="s">
        <v>251</v>
      </c>
      <c r="B76" s="6" t="s">
        <v>252</v>
      </c>
      <c r="C76" s="6" t="s">
        <v>253</v>
      </c>
      <c r="D76" s="6" t="s">
        <v>254</v>
      </c>
      <c r="E76" s="15">
        <v>44027</v>
      </c>
      <c r="F76" s="16">
        <v>57</v>
      </c>
      <c r="G76" s="18">
        <v>0.1221</v>
      </c>
      <c r="H76" s="18">
        <v>0</v>
      </c>
      <c r="I76" s="24">
        <v>44041</v>
      </c>
      <c r="J76" s="24"/>
      <c r="K76" s="24" t="s">
        <v>1035</v>
      </c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>
      <c r="A77" s="6" t="s">
        <v>103</v>
      </c>
      <c r="B77" s="6" t="s">
        <v>255</v>
      </c>
      <c r="C77" s="6" t="s">
        <v>253</v>
      </c>
      <c r="D77" s="6" t="s">
        <v>103</v>
      </c>
      <c r="E77" s="6" t="s">
        <v>103</v>
      </c>
      <c r="F77" s="6" t="s">
        <v>103</v>
      </c>
      <c r="G77" s="18">
        <v>0</v>
      </c>
      <c r="H77" s="18">
        <v>9.2999999999999992E-3</v>
      </c>
      <c r="I77" s="24">
        <v>44041</v>
      </c>
      <c r="J77" s="24"/>
      <c r="K77" s="24" t="s">
        <v>1036</v>
      </c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63.75">
      <c r="A78" s="28" t="s">
        <v>256</v>
      </c>
      <c r="B78" s="45"/>
      <c r="C78" s="6" t="s">
        <v>257</v>
      </c>
      <c r="D78" s="6" t="s">
        <v>258</v>
      </c>
      <c r="E78" s="15">
        <v>44027</v>
      </c>
      <c r="F78" s="16">
        <v>58</v>
      </c>
      <c r="G78" s="18" t="s">
        <v>52</v>
      </c>
      <c r="H78" s="18" t="s">
        <v>52</v>
      </c>
      <c r="I78" s="66" t="s">
        <v>51</v>
      </c>
      <c r="J78" s="15" t="s">
        <v>52</v>
      </c>
      <c r="K78" s="15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25.5">
      <c r="A79" s="67" t="s">
        <v>259</v>
      </c>
      <c r="B79" s="6" t="s">
        <v>260</v>
      </c>
      <c r="C79" s="26" t="s">
        <v>261</v>
      </c>
      <c r="D79" s="31" t="s">
        <v>262</v>
      </c>
      <c r="E79" s="68">
        <v>44029</v>
      </c>
      <c r="F79" s="69">
        <v>59</v>
      </c>
      <c r="G79" s="18">
        <v>2.3999999999999998E-3</v>
      </c>
      <c r="H79" s="61">
        <v>4.4600000000000001E-2</v>
      </c>
      <c r="I79" s="6" t="s">
        <v>263</v>
      </c>
      <c r="J79" s="24" t="s">
        <v>1052</v>
      </c>
      <c r="K79" s="24" t="s">
        <v>1053</v>
      </c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25.5">
      <c r="A80" s="11"/>
      <c r="B80" s="70" t="s">
        <v>264</v>
      </c>
      <c r="C80" s="11"/>
      <c r="D80" s="32"/>
      <c r="E80" s="71"/>
      <c r="F80" s="72"/>
      <c r="G80" s="18">
        <v>0</v>
      </c>
      <c r="H80" s="73"/>
      <c r="I80" s="6" t="s">
        <v>265</v>
      </c>
      <c r="J80" s="24" t="s">
        <v>1052</v>
      </c>
      <c r="K80" s="24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25.5">
      <c r="A81" s="11"/>
      <c r="B81" s="6" t="s">
        <v>266</v>
      </c>
      <c r="C81" s="11"/>
      <c r="D81" s="32"/>
      <c r="E81" s="71"/>
      <c r="F81" s="72"/>
      <c r="G81" s="18">
        <v>0</v>
      </c>
      <c r="H81" s="73"/>
      <c r="I81" s="6" t="s">
        <v>267</v>
      </c>
      <c r="J81" s="24" t="s">
        <v>1052</v>
      </c>
      <c r="K81" s="24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25.5">
      <c r="A82" s="11"/>
      <c r="B82" s="6" t="s">
        <v>268</v>
      </c>
      <c r="C82" s="11"/>
      <c r="D82" s="32"/>
      <c r="E82" s="71"/>
      <c r="F82" s="72"/>
      <c r="G82" s="18">
        <v>0</v>
      </c>
      <c r="H82" s="73"/>
      <c r="I82" s="6" t="s">
        <v>269</v>
      </c>
      <c r="J82" s="24" t="s">
        <v>1052</v>
      </c>
      <c r="K82" s="24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25.5">
      <c r="A83" s="11"/>
      <c r="B83" s="6" t="s">
        <v>270</v>
      </c>
      <c r="C83" s="11"/>
      <c r="D83" s="33"/>
      <c r="E83" s="74"/>
      <c r="F83" s="75"/>
      <c r="G83" s="18">
        <v>0</v>
      </c>
      <c r="H83" s="62"/>
      <c r="I83" s="6" t="s">
        <v>271</v>
      </c>
      <c r="J83" s="24" t="s">
        <v>1052</v>
      </c>
      <c r="K83" s="24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25.5">
      <c r="A84" s="28" t="s">
        <v>272</v>
      </c>
      <c r="B84" s="6" t="s">
        <v>273</v>
      </c>
      <c r="C84" s="6" t="s">
        <v>274</v>
      </c>
      <c r="D84" s="6" t="s">
        <v>275</v>
      </c>
      <c r="E84" s="15">
        <v>44029</v>
      </c>
      <c r="F84" s="16">
        <v>60</v>
      </c>
      <c r="G84" s="18">
        <v>0.29599999999999999</v>
      </c>
      <c r="H84" s="18">
        <v>0</v>
      </c>
      <c r="I84" s="6" t="s">
        <v>276</v>
      </c>
      <c r="J84" s="24"/>
      <c r="K84" s="24" t="s">
        <v>1054</v>
      </c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51">
      <c r="A85" s="28" t="s">
        <v>154</v>
      </c>
      <c r="B85" s="6" t="s">
        <v>277</v>
      </c>
      <c r="C85" s="6" t="s">
        <v>278</v>
      </c>
      <c r="D85" s="6" t="s">
        <v>279</v>
      </c>
      <c r="E85" s="15">
        <v>44029</v>
      </c>
      <c r="F85" s="16">
        <v>61</v>
      </c>
      <c r="G85" s="18">
        <v>0</v>
      </c>
      <c r="H85" s="18">
        <v>0.57340000000000002</v>
      </c>
      <c r="I85" s="24">
        <v>44042</v>
      </c>
      <c r="J85" s="58" t="s">
        <v>1065</v>
      </c>
      <c r="K85" s="24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>
      <c r="A86" s="6" t="s">
        <v>103</v>
      </c>
      <c r="B86" s="6" t="s">
        <v>280</v>
      </c>
      <c r="C86" s="6" t="s">
        <v>281</v>
      </c>
      <c r="D86" s="6" t="s">
        <v>103</v>
      </c>
      <c r="E86" s="6" t="s">
        <v>103</v>
      </c>
      <c r="F86" s="6" t="s">
        <v>103</v>
      </c>
      <c r="G86" s="18">
        <v>0</v>
      </c>
      <c r="H86" s="18">
        <v>5.0999999999999997E-2</v>
      </c>
      <c r="I86" s="24">
        <v>44042</v>
      </c>
      <c r="J86" s="58" t="s">
        <v>1066</v>
      </c>
      <c r="K86" s="24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25.5">
      <c r="A87" s="28" t="s">
        <v>282</v>
      </c>
      <c r="B87" s="6" t="s">
        <v>283</v>
      </c>
      <c r="C87" s="6" t="s">
        <v>284</v>
      </c>
      <c r="D87" s="6" t="s">
        <v>285</v>
      </c>
      <c r="E87" s="15">
        <v>44034</v>
      </c>
      <c r="F87" s="16" t="s">
        <v>286</v>
      </c>
      <c r="G87" s="18">
        <v>0</v>
      </c>
      <c r="H87" s="18">
        <v>0.113</v>
      </c>
      <c r="I87" s="6" t="s">
        <v>287</v>
      </c>
      <c r="J87" s="6"/>
      <c r="K87" s="6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25.5">
      <c r="A88" s="28" t="s">
        <v>282</v>
      </c>
      <c r="B88" s="6" t="s">
        <v>288</v>
      </c>
      <c r="C88" s="6" t="s">
        <v>289</v>
      </c>
      <c r="D88" s="6" t="s">
        <v>290</v>
      </c>
      <c r="E88" s="15">
        <v>44034</v>
      </c>
      <c r="F88" s="16" t="s">
        <v>291</v>
      </c>
      <c r="G88" s="18">
        <v>0</v>
      </c>
      <c r="H88" s="18">
        <v>5.7099999999999998E-2</v>
      </c>
      <c r="I88" s="6" t="s">
        <v>292</v>
      </c>
      <c r="J88" s="24">
        <v>44084</v>
      </c>
      <c r="K88" s="6" t="s">
        <v>293</v>
      </c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25.5">
      <c r="A89" s="28" t="s">
        <v>282</v>
      </c>
      <c r="B89" s="6" t="s">
        <v>294</v>
      </c>
      <c r="C89" s="6" t="s">
        <v>295</v>
      </c>
      <c r="D89" s="6" t="s">
        <v>296</v>
      </c>
      <c r="E89" s="15">
        <v>44034</v>
      </c>
      <c r="F89" s="16" t="s">
        <v>297</v>
      </c>
      <c r="G89" s="18">
        <v>0</v>
      </c>
      <c r="H89" s="18">
        <v>0.38319999999999999</v>
      </c>
      <c r="I89" s="6" t="s">
        <v>287</v>
      </c>
      <c r="J89" s="6"/>
      <c r="K89" s="6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25.5">
      <c r="A90" s="28" t="s">
        <v>298</v>
      </c>
      <c r="B90" s="6" t="s">
        <v>299</v>
      </c>
      <c r="C90" s="6" t="s">
        <v>300</v>
      </c>
      <c r="D90" s="6" t="s">
        <v>301</v>
      </c>
      <c r="E90" s="15">
        <v>44034</v>
      </c>
      <c r="F90" s="16">
        <v>63</v>
      </c>
      <c r="G90" s="18">
        <v>5.4000000000000003E-3</v>
      </c>
      <c r="H90" s="18">
        <v>0</v>
      </c>
      <c r="I90" s="6"/>
      <c r="J90" s="6"/>
      <c r="K90" s="6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38.25">
      <c r="A91" s="67" t="s">
        <v>232</v>
      </c>
      <c r="B91" s="6" t="s">
        <v>302</v>
      </c>
      <c r="C91" s="31" t="s">
        <v>303</v>
      </c>
      <c r="D91" s="31" t="s">
        <v>304</v>
      </c>
      <c r="E91" s="15">
        <v>44036</v>
      </c>
      <c r="F91" s="16">
        <v>64</v>
      </c>
      <c r="G91" s="18">
        <v>0</v>
      </c>
      <c r="H91" s="61">
        <v>0.30130000000000001</v>
      </c>
      <c r="I91" s="6" t="s">
        <v>305</v>
      </c>
      <c r="J91" s="24">
        <v>44084</v>
      </c>
      <c r="K91" s="24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25.5">
      <c r="A92" s="11"/>
      <c r="B92" s="16" t="s">
        <v>306</v>
      </c>
      <c r="C92" s="32"/>
      <c r="D92" s="32"/>
      <c r="E92" s="15"/>
      <c r="F92" s="16"/>
      <c r="G92" s="18">
        <v>0</v>
      </c>
      <c r="H92" s="62"/>
      <c r="I92" s="76" t="s">
        <v>307</v>
      </c>
      <c r="J92" s="24">
        <v>44084</v>
      </c>
      <c r="K92" s="24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25.5">
      <c r="A93" s="11"/>
      <c r="B93" s="77" t="s">
        <v>308</v>
      </c>
      <c r="C93" s="33"/>
      <c r="D93" s="33"/>
      <c r="E93" s="15"/>
      <c r="F93" s="16"/>
      <c r="G93" s="18">
        <v>0</v>
      </c>
      <c r="H93" s="18">
        <v>8.4699999999999998E-2</v>
      </c>
      <c r="I93" s="76" t="s">
        <v>309</v>
      </c>
      <c r="J93" s="24">
        <v>44084</v>
      </c>
      <c r="K93" s="24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>
      <c r="A94" s="67" t="s">
        <v>232</v>
      </c>
      <c r="B94" s="6" t="s">
        <v>310</v>
      </c>
      <c r="C94" s="26" t="s">
        <v>311</v>
      </c>
      <c r="D94" s="26" t="s">
        <v>312</v>
      </c>
      <c r="E94" s="78">
        <v>44036</v>
      </c>
      <c r="F94" s="79">
        <v>65</v>
      </c>
      <c r="G94" s="61">
        <v>0</v>
      </c>
      <c r="H94" s="61">
        <v>0.49730000000000002</v>
      </c>
      <c r="I94" s="24">
        <v>44057</v>
      </c>
      <c r="J94" s="24">
        <v>44088</v>
      </c>
      <c r="K94" s="24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>
      <c r="A95" s="11"/>
      <c r="B95" s="6" t="s">
        <v>313</v>
      </c>
      <c r="C95" s="11"/>
      <c r="D95" s="11"/>
      <c r="E95" s="11"/>
      <c r="F95" s="11"/>
      <c r="G95" s="62"/>
      <c r="H95" s="62"/>
      <c r="I95" s="24">
        <v>44057</v>
      </c>
      <c r="J95" s="24">
        <v>44088</v>
      </c>
      <c r="K95" s="24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>
      <c r="A96" s="11"/>
      <c r="B96" s="6" t="s">
        <v>314</v>
      </c>
      <c r="C96" s="11"/>
      <c r="D96" s="11"/>
      <c r="E96" s="11"/>
      <c r="F96" s="11"/>
      <c r="G96" s="18">
        <v>0</v>
      </c>
      <c r="H96" s="18">
        <v>3.7400000000000003E-2</v>
      </c>
      <c r="I96" s="24">
        <v>44057</v>
      </c>
      <c r="J96" s="24">
        <v>44088</v>
      </c>
      <c r="K96" s="24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>
      <c r="A97" s="11"/>
      <c r="B97" s="6" t="s">
        <v>315</v>
      </c>
      <c r="C97" s="11"/>
      <c r="D97" s="11"/>
      <c r="E97" s="11"/>
      <c r="F97" s="11"/>
      <c r="G97" s="18">
        <v>0</v>
      </c>
      <c r="H97" s="18">
        <v>1.1782999999999999</v>
      </c>
      <c r="I97" s="24">
        <v>44057</v>
      </c>
      <c r="J97" s="24">
        <v>44088</v>
      </c>
      <c r="K97" s="24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76.5">
      <c r="A98" s="67" t="s">
        <v>232</v>
      </c>
      <c r="B98" s="6" t="s">
        <v>316</v>
      </c>
      <c r="C98" s="26" t="s">
        <v>317</v>
      </c>
      <c r="D98" s="26" t="s">
        <v>318</v>
      </c>
      <c r="E98" s="78">
        <v>44041</v>
      </c>
      <c r="F98" s="79">
        <v>66</v>
      </c>
      <c r="G98" s="61">
        <v>0</v>
      </c>
      <c r="H98" s="61">
        <f>3.2241</f>
        <v>3.2241</v>
      </c>
      <c r="I98" s="6" t="s">
        <v>319</v>
      </c>
      <c r="J98" s="15">
        <v>44115</v>
      </c>
      <c r="K98" s="15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25.5">
      <c r="A99" s="11"/>
      <c r="B99" s="80" t="s">
        <v>320</v>
      </c>
      <c r="C99" s="11"/>
      <c r="D99" s="11"/>
      <c r="E99" s="11"/>
      <c r="F99" s="11"/>
      <c r="G99" s="73"/>
      <c r="H99" s="73"/>
      <c r="I99" s="6" t="s">
        <v>321</v>
      </c>
      <c r="J99" s="15">
        <v>44115</v>
      </c>
      <c r="K99" s="15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25.5">
      <c r="A100" s="11"/>
      <c r="B100" s="81" t="s">
        <v>322</v>
      </c>
      <c r="C100" s="11"/>
      <c r="D100" s="11"/>
      <c r="E100" s="11"/>
      <c r="F100" s="11"/>
      <c r="G100" s="62"/>
      <c r="H100" s="62"/>
      <c r="I100" s="6" t="s">
        <v>323</v>
      </c>
      <c r="J100" s="15">
        <v>44115</v>
      </c>
      <c r="K100" s="15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25.5">
      <c r="A101" s="11"/>
      <c r="B101" s="6" t="s">
        <v>324</v>
      </c>
      <c r="C101" s="6" t="s">
        <v>325</v>
      </c>
      <c r="D101" s="11"/>
      <c r="E101" s="11"/>
      <c r="F101" s="11"/>
      <c r="G101" s="18">
        <v>0</v>
      </c>
      <c r="H101" s="18">
        <v>6.0499999999999998E-2</v>
      </c>
      <c r="I101" s="6" t="s">
        <v>326</v>
      </c>
      <c r="J101" s="6" t="s">
        <v>1037</v>
      </c>
      <c r="K101" s="6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25.5">
      <c r="A102" s="11"/>
      <c r="B102" s="6" t="s">
        <v>327</v>
      </c>
      <c r="C102" s="6" t="s">
        <v>328</v>
      </c>
      <c r="D102" s="11"/>
      <c r="E102" s="11"/>
      <c r="F102" s="11"/>
      <c r="G102" s="18">
        <v>0</v>
      </c>
      <c r="H102" s="18">
        <v>9.7799999999999998E-2</v>
      </c>
      <c r="I102" s="6" t="s">
        <v>329</v>
      </c>
      <c r="J102" s="6" t="s">
        <v>1039</v>
      </c>
      <c r="K102" s="6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38.25">
      <c r="A103" s="11"/>
      <c r="B103" s="6" t="s">
        <v>330</v>
      </c>
      <c r="C103" s="6" t="s">
        <v>331</v>
      </c>
      <c r="D103" s="11"/>
      <c r="E103" s="11"/>
      <c r="F103" s="11"/>
      <c r="G103" s="18">
        <v>0</v>
      </c>
      <c r="H103" s="18">
        <f>0.303+0.2151</f>
        <v>0.5181</v>
      </c>
      <c r="I103" s="6" t="s">
        <v>332</v>
      </c>
      <c r="J103" s="6" t="s">
        <v>1038</v>
      </c>
      <c r="K103" s="6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38.25">
      <c r="A104" s="28" t="s">
        <v>333</v>
      </c>
      <c r="B104" s="6" t="s">
        <v>59</v>
      </c>
      <c r="C104" s="6" t="s">
        <v>334</v>
      </c>
      <c r="D104" s="6" t="s">
        <v>335</v>
      </c>
      <c r="E104" s="15">
        <v>44043</v>
      </c>
      <c r="F104" s="16">
        <v>67</v>
      </c>
      <c r="G104" s="18">
        <v>3.0999999999999999E-3</v>
      </c>
      <c r="H104" s="18">
        <v>0</v>
      </c>
      <c r="I104" s="6" t="s">
        <v>336</v>
      </c>
      <c r="J104" s="6"/>
      <c r="K104" s="6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25.5">
      <c r="A105" s="28" t="s">
        <v>337</v>
      </c>
      <c r="B105" s="6" t="s">
        <v>59</v>
      </c>
      <c r="C105" s="6" t="s">
        <v>338</v>
      </c>
      <c r="D105" s="6" t="s">
        <v>339</v>
      </c>
      <c r="E105" s="15">
        <v>44043</v>
      </c>
      <c r="F105" s="16">
        <v>68</v>
      </c>
      <c r="G105" s="18">
        <v>1.2699999999999999E-2</v>
      </c>
      <c r="H105" s="18">
        <v>0</v>
      </c>
      <c r="I105" s="6" t="s">
        <v>340</v>
      </c>
      <c r="J105" s="24">
        <v>44081</v>
      </c>
      <c r="K105" s="24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51">
      <c r="A106" s="67" t="s">
        <v>341</v>
      </c>
      <c r="B106" s="6" t="s">
        <v>342</v>
      </c>
      <c r="C106" s="26" t="s">
        <v>343</v>
      </c>
      <c r="D106" s="31" t="s">
        <v>344</v>
      </c>
      <c r="E106" s="15">
        <v>44043</v>
      </c>
      <c r="F106" s="82">
        <v>69</v>
      </c>
      <c r="G106" s="18">
        <v>0</v>
      </c>
      <c r="H106" s="18">
        <v>0.56000000000000005</v>
      </c>
      <c r="I106" s="6" t="s">
        <v>345</v>
      </c>
      <c r="J106" s="6" t="s">
        <v>346</v>
      </c>
      <c r="K106" s="6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25.5">
      <c r="A107" s="11"/>
      <c r="B107" s="6" t="s">
        <v>347</v>
      </c>
      <c r="C107" s="11"/>
      <c r="D107" s="32"/>
      <c r="E107" s="15">
        <v>44043</v>
      </c>
      <c r="F107" s="83"/>
      <c r="G107" s="18">
        <v>0</v>
      </c>
      <c r="H107" s="18">
        <v>2.5857999999999999</v>
      </c>
      <c r="I107" s="6" t="s">
        <v>348</v>
      </c>
      <c r="J107" s="24">
        <v>44100</v>
      </c>
      <c r="K107" s="24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25.5">
      <c r="A108" s="11"/>
      <c r="B108" s="6" t="s">
        <v>349</v>
      </c>
      <c r="C108" s="11"/>
      <c r="D108" s="32"/>
      <c r="E108" s="15">
        <v>44043</v>
      </c>
      <c r="F108" s="83"/>
      <c r="G108" s="18">
        <v>0</v>
      </c>
      <c r="H108" s="61">
        <v>0.36</v>
      </c>
      <c r="I108" s="6" t="s">
        <v>350</v>
      </c>
      <c r="J108" s="24">
        <v>44100</v>
      </c>
      <c r="K108" s="24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25.5">
      <c r="A109" s="11"/>
      <c r="B109" s="6" t="s">
        <v>351</v>
      </c>
      <c r="C109" s="11"/>
      <c r="D109" s="33"/>
      <c r="E109" s="15">
        <v>44043</v>
      </c>
      <c r="F109" s="84"/>
      <c r="G109" s="18">
        <v>0</v>
      </c>
      <c r="H109" s="62"/>
      <c r="I109" s="6" t="s">
        <v>350</v>
      </c>
      <c r="J109" s="24">
        <v>44100</v>
      </c>
      <c r="K109" s="24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25.5">
      <c r="A110" s="28" t="s">
        <v>352</v>
      </c>
      <c r="B110" s="6" t="s">
        <v>59</v>
      </c>
      <c r="C110" s="6" t="s">
        <v>353</v>
      </c>
      <c r="D110" s="6" t="s">
        <v>354</v>
      </c>
      <c r="E110" s="15">
        <v>44048</v>
      </c>
      <c r="F110" s="16">
        <v>70</v>
      </c>
      <c r="G110" s="18">
        <v>1.4999999999999999E-2</v>
      </c>
      <c r="H110" s="18">
        <v>0</v>
      </c>
      <c r="I110" s="6" t="s">
        <v>355</v>
      </c>
      <c r="J110" s="24">
        <v>44085</v>
      </c>
      <c r="K110" s="24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25.5">
      <c r="A111" s="28" t="s">
        <v>356</v>
      </c>
      <c r="B111" s="6" t="s">
        <v>59</v>
      </c>
      <c r="C111" s="6" t="s">
        <v>357</v>
      </c>
      <c r="D111" s="6" t="s">
        <v>358</v>
      </c>
      <c r="E111" s="15">
        <v>44048</v>
      </c>
      <c r="F111" s="16">
        <v>71</v>
      </c>
      <c r="G111" s="18">
        <v>1.95E-2</v>
      </c>
      <c r="H111" s="18">
        <v>0</v>
      </c>
      <c r="I111" s="6" t="s">
        <v>359</v>
      </c>
      <c r="J111" s="24">
        <v>44084</v>
      </c>
      <c r="K111" s="24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25.5">
      <c r="A112" s="28" t="s">
        <v>360</v>
      </c>
      <c r="B112" s="6" t="s">
        <v>59</v>
      </c>
      <c r="C112" s="6" t="s">
        <v>361</v>
      </c>
      <c r="D112" s="6" t="s">
        <v>358</v>
      </c>
      <c r="E112" s="6" t="s">
        <v>103</v>
      </c>
      <c r="F112" s="6" t="s">
        <v>103</v>
      </c>
      <c r="G112" s="18">
        <v>4.4999999999999997E-3</v>
      </c>
      <c r="H112" s="18">
        <v>0</v>
      </c>
      <c r="I112" s="6" t="s">
        <v>103</v>
      </c>
      <c r="J112" s="24">
        <v>44084</v>
      </c>
      <c r="K112" s="24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25.5">
      <c r="A113" s="67" t="s">
        <v>232</v>
      </c>
      <c r="B113" s="6" t="s">
        <v>362</v>
      </c>
      <c r="C113" s="6" t="s">
        <v>363</v>
      </c>
      <c r="D113" s="26" t="s">
        <v>364</v>
      </c>
      <c r="E113" s="78">
        <v>44050</v>
      </c>
      <c r="F113" s="79">
        <v>72</v>
      </c>
      <c r="G113" s="18">
        <v>0</v>
      </c>
      <c r="H113" s="18">
        <v>0.85240000000000005</v>
      </c>
      <c r="I113" s="6" t="s">
        <v>365</v>
      </c>
      <c r="J113" s="6" t="s">
        <v>1040</v>
      </c>
      <c r="K113" s="6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25.5">
      <c r="A114" s="11"/>
      <c r="B114" s="6" t="s">
        <v>366</v>
      </c>
      <c r="C114" s="6" t="s">
        <v>367</v>
      </c>
      <c r="D114" s="11"/>
      <c r="E114" s="11"/>
      <c r="F114" s="11"/>
      <c r="G114" s="18">
        <v>0</v>
      </c>
      <c r="H114" s="18">
        <v>1.3594999999999999</v>
      </c>
      <c r="I114" s="6" t="s">
        <v>368</v>
      </c>
      <c r="J114" s="45" t="s">
        <v>1041</v>
      </c>
      <c r="K114" s="6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25.5">
      <c r="A115" s="11"/>
      <c r="B115" s="6" t="s">
        <v>369</v>
      </c>
      <c r="C115" s="6" t="s">
        <v>367</v>
      </c>
      <c r="D115" s="11"/>
      <c r="E115" s="11"/>
      <c r="F115" s="11"/>
      <c r="G115" s="18">
        <v>0</v>
      </c>
      <c r="H115" s="18">
        <v>0.2424</v>
      </c>
      <c r="I115" s="6" t="s">
        <v>370</v>
      </c>
      <c r="J115" s="6" t="s">
        <v>1042</v>
      </c>
      <c r="K115" s="6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38.25">
      <c r="A116" s="67" t="s">
        <v>371</v>
      </c>
      <c r="B116" s="6" t="s">
        <v>372</v>
      </c>
      <c r="C116" s="6" t="s">
        <v>373</v>
      </c>
      <c r="D116" s="26" t="s">
        <v>374</v>
      </c>
      <c r="E116" s="78">
        <v>44050</v>
      </c>
      <c r="F116" s="79">
        <v>73</v>
      </c>
      <c r="G116" s="18">
        <v>1.8100000000000002E-2</v>
      </c>
      <c r="H116" s="18">
        <v>0</v>
      </c>
      <c r="I116" s="6" t="s">
        <v>375</v>
      </c>
      <c r="J116" s="6" t="s">
        <v>376</v>
      </c>
      <c r="K116" s="6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25.5">
      <c r="A117" s="11"/>
      <c r="B117" s="6" t="s">
        <v>377</v>
      </c>
      <c r="C117" s="6" t="s">
        <v>378</v>
      </c>
      <c r="D117" s="11"/>
      <c r="E117" s="11"/>
      <c r="F117" s="11"/>
      <c r="G117" s="18">
        <v>1.43E-2</v>
      </c>
      <c r="H117" s="18">
        <v>0</v>
      </c>
      <c r="I117" s="6" t="s">
        <v>103</v>
      </c>
      <c r="J117" s="6" t="s">
        <v>52</v>
      </c>
      <c r="K117" s="6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40.5" customHeight="1">
      <c r="A118" s="67" t="s">
        <v>379</v>
      </c>
      <c r="B118" s="6" t="s">
        <v>380</v>
      </c>
      <c r="C118" s="26" t="s">
        <v>381</v>
      </c>
      <c r="D118" s="26" t="s">
        <v>382</v>
      </c>
      <c r="E118" s="78">
        <v>44050</v>
      </c>
      <c r="F118" s="79">
        <v>74</v>
      </c>
      <c r="G118" s="18">
        <v>1.4E-3</v>
      </c>
      <c r="H118" s="18">
        <f>0.0075+0.0026</f>
        <v>1.01E-2</v>
      </c>
      <c r="I118" s="6" t="s">
        <v>383</v>
      </c>
      <c r="J118" s="85">
        <v>44115</v>
      </c>
      <c r="K118" s="85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27.75" customHeight="1">
      <c r="A119" s="11"/>
      <c r="B119" s="86" t="s">
        <v>384</v>
      </c>
      <c r="C119" s="11"/>
      <c r="D119" s="11"/>
      <c r="E119" s="11"/>
      <c r="F119" s="11"/>
      <c r="G119" s="18">
        <v>0</v>
      </c>
      <c r="H119" s="18">
        <v>2.4799999999999999E-2</v>
      </c>
      <c r="I119" s="6" t="s">
        <v>385</v>
      </c>
      <c r="J119" s="85">
        <v>44115</v>
      </c>
      <c r="K119" s="85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38.25">
      <c r="A120" s="28" t="s">
        <v>386</v>
      </c>
      <c r="B120" s="6" t="s">
        <v>387</v>
      </c>
      <c r="C120" s="6" t="s">
        <v>388</v>
      </c>
      <c r="D120" s="6" t="s">
        <v>389</v>
      </c>
      <c r="E120" s="15">
        <v>44050</v>
      </c>
      <c r="F120" s="16">
        <v>75</v>
      </c>
      <c r="G120" s="18">
        <v>0</v>
      </c>
      <c r="H120" s="18">
        <v>8.7300000000000003E-2</v>
      </c>
      <c r="I120" s="24">
        <v>44104</v>
      </c>
      <c r="J120" s="6" t="s">
        <v>1055</v>
      </c>
      <c r="K120" s="6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63.75">
      <c r="A121" s="28" t="s">
        <v>390</v>
      </c>
      <c r="B121" s="6" t="s">
        <v>391</v>
      </c>
      <c r="C121" s="6" t="s">
        <v>392</v>
      </c>
      <c r="D121" s="6" t="s">
        <v>393</v>
      </c>
      <c r="E121" s="15">
        <v>44055</v>
      </c>
      <c r="F121" s="16">
        <v>76</v>
      </c>
      <c r="G121" s="18">
        <v>6.3399999999999998E-2</v>
      </c>
      <c r="H121" s="18">
        <v>0</v>
      </c>
      <c r="I121" s="6" t="s">
        <v>394</v>
      </c>
      <c r="J121" s="24"/>
      <c r="K121" s="58" t="s">
        <v>1069</v>
      </c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25.5" customHeight="1">
      <c r="A122" s="67" t="s">
        <v>232</v>
      </c>
      <c r="B122" s="6" t="s">
        <v>395</v>
      </c>
      <c r="C122" s="6" t="s">
        <v>396</v>
      </c>
      <c r="D122" s="26" t="s">
        <v>397</v>
      </c>
      <c r="E122" s="78">
        <v>44055</v>
      </c>
      <c r="F122" s="79">
        <v>77</v>
      </c>
      <c r="G122" s="18">
        <v>0</v>
      </c>
      <c r="H122" s="18">
        <v>4.1000000000000002E-2</v>
      </c>
      <c r="I122" s="6" t="s">
        <v>398</v>
      </c>
      <c r="J122" s="6" t="s">
        <v>1043</v>
      </c>
      <c r="K122" s="6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25.5">
      <c r="A123" s="11"/>
      <c r="B123" s="6" t="s">
        <v>399</v>
      </c>
      <c r="C123" s="6" t="s">
        <v>400</v>
      </c>
      <c r="D123" s="11"/>
      <c r="E123" s="11"/>
      <c r="F123" s="11"/>
      <c r="G123" s="18">
        <v>0</v>
      </c>
      <c r="H123" s="18">
        <v>3.9E-2</v>
      </c>
      <c r="I123" s="6" t="s">
        <v>401</v>
      </c>
      <c r="J123" s="6" t="s">
        <v>1044</v>
      </c>
      <c r="K123" s="6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25.5">
      <c r="A124" s="11"/>
      <c r="B124" s="6" t="s">
        <v>402</v>
      </c>
      <c r="C124" s="6" t="s">
        <v>403</v>
      </c>
      <c r="D124" s="11"/>
      <c r="E124" s="11"/>
      <c r="F124" s="11"/>
      <c r="G124" s="18">
        <v>6.6299999999999998E-2</v>
      </c>
      <c r="H124" s="18">
        <v>0.224</v>
      </c>
      <c r="I124" s="6" t="s">
        <v>404</v>
      </c>
      <c r="J124" s="45" t="s">
        <v>1067</v>
      </c>
      <c r="K124" s="45" t="s">
        <v>1068</v>
      </c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>
      <c r="A125" s="11"/>
      <c r="B125" s="59" t="s">
        <v>405</v>
      </c>
      <c r="C125" s="6" t="s">
        <v>406</v>
      </c>
      <c r="D125" s="11"/>
      <c r="E125" s="11"/>
      <c r="F125" s="11"/>
      <c r="G125" s="18">
        <v>2.75E-2</v>
      </c>
      <c r="H125" s="18">
        <v>0</v>
      </c>
      <c r="I125" s="6" t="s">
        <v>52</v>
      </c>
      <c r="J125" s="6" t="s">
        <v>52</v>
      </c>
      <c r="K125" s="6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51">
      <c r="A126" s="63" t="s">
        <v>407</v>
      </c>
      <c r="B126" s="6" t="s">
        <v>408</v>
      </c>
      <c r="C126" s="26" t="s">
        <v>409</v>
      </c>
      <c r="D126" s="26" t="s">
        <v>410</v>
      </c>
      <c r="E126" s="78">
        <v>44055</v>
      </c>
      <c r="F126" s="79">
        <v>78</v>
      </c>
      <c r="G126" s="18">
        <v>0.23039999999999999</v>
      </c>
      <c r="H126" s="18">
        <v>0.2681</v>
      </c>
      <c r="I126" s="6" t="s">
        <v>411</v>
      </c>
      <c r="J126" s="6" t="s">
        <v>412</v>
      </c>
      <c r="K126" s="6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25.5">
      <c r="A127" s="11"/>
      <c r="B127" s="6" t="s">
        <v>413</v>
      </c>
      <c r="C127" s="11"/>
      <c r="D127" s="11"/>
      <c r="E127" s="11"/>
      <c r="F127" s="11"/>
      <c r="G127" s="18">
        <v>0.14829999999999999</v>
      </c>
      <c r="H127" s="18">
        <v>0</v>
      </c>
      <c r="I127" s="6" t="s">
        <v>414</v>
      </c>
      <c r="J127" s="6"/>
      <c r="K127" s="6" t="s">
        <v>1045</v>
      </c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43.5" customHeight="1">
      <c r="A128" s="63" t="s">
        <v>415</v>
      </c>
      <c r="B128" s="6" t="s">
        <v>416</v>
      </c>
      <c r="C128" s="6" t="s">
        <v>417</v>
      </c>
      <c r="D128" s="26" t="s">
        <v>418</v>
      </c>
      <c r="E128" s="78">
        <v>44062</v>
      </c>
      <c r="F128" s="79">
        <v>79</v>
      </c>
      <c r="G128" s="18">
        <v>0</v>
      </c>
      <c r="H128" s="18">
        <f>0.0421+0.1092</f>
        <v>0.15129999999999999</v>
      </c>
      <c r="I128" s="6" t="s">
        <v>419</v>
      </c>
      <c r="J128" s="85" t="s">
        <v>1076</v>
      </c>
      <c r="K128" s="85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24.75" customHeight="1">
      <c r="A129" s="11"/>
      <c r="B129" s="6" t="s">
        <v>420</v>
      </c>
      <c r="C129" s="6" t="s">
        <v>421</v>
      </c>
      <c r="D129" s="11"/>
      <c r="E129" s="11"/>
      <c r="F129" s="11"/>
      <c r="G129" s="18">
        <v>0</v>
      </c>
      <c r="H129" s="18">
        <v>7.4700000000000003E-2</v>
      </c>
      <c r="I129" s="6" t="s">
        <v>422</v>
      </c>
      <c r="J129" s="85" t="s">
        <v>1075</v>
      </c>
      <c r="K129" s="85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51">
      <c r="A130" s="28" t="s">
        <v>423</v>
      </c>
      <c r="B130" s="6"/>
      <c r="C130" s="6" t="s">
        <v>424</v>
      </c>
      <c r="D130" s="6" t="s">
        <v>418</v>
      </c>
      <c r="E130" s="15">
        <v>44062</v>
      </c>
      <c r="F130" s="16">
        <v>80</v>
      </c>
      <c r="G130" s="18">
        <v>0</v>
      </c>
      <c r="H130" s="18">
        <f>0.0949+0.0107</f>
        <v>0.1056</v>
      </c>
      <c r="I130" s="6" t="s">
        <v>52</v>
      </c>
      <c r="J130" s="6" t="s">
        <v>52</v>
      </c>
      <c r="K130" s="6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25.5">
      <c r="A131" s="67" t="s">
        <v>232</v>
      </c>
      <c r="B131" s="60" t="s">
        <v>425</v>
      </c>
      <c r="C131" s="45" t="s">
        <v>1072</v>
      </c>
      <c r="D131" s="26" t="s">
        <v>426</v>
      </c>
      <c r="E131" s="15">
        <v>44064</v>
      </c>
      <c r="F131" s="22">
        <v>81</v>
      </c>
      <c r="G131" s="18">
        <v>0</v>
      </c>
      <c r="H131" s="87">
        <v>0.73460000000000003</v>
      </c>
      <c r="I131" s="24" t="s">
        <v>427</v>
      </c>
      <c r="J131" s="58" t="s">
        <v>1070</v>
      </c>
      <c r="K131" s="24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25.5">
      <c r="A132" s="11"/>
      <c r="B132" s="88" t="s">
        <v>428</v>
      </c>
      <c r="C132" s="80" t="s">
        <v>429</v>
      </c>
      <c r="D132" s="11"/>
      <c r="E132" s="15">
        <v>44064</v>
      </c>
      <c r="F132" s="22" t="s">
        <v>430</v>
      </c>
      <c r="G132" s="18">
        <v>0</v>
      </c>
      <c r="H132" s="89">
        <v>2.2490999999999999</v>
      </c>
      <c r="I132" s="24" t="s">
        <v>431</v>
      </c>
      <c r="J132" s="58" t="s">
        <v>1071</v>
      </c>
      <c r="K132" s="24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>
      <c r="A133" s="11"/>
      <c r="B133" s="90" t="s">
        <v>432</v>
      </c>
      <c r="C133" s="80" t="s">
        <v>429</v>
      </c>
      <c r="D133" s="11"/>
      <c r="E133" s="15">
        <v>44064</v>
      </c>
      <c r="F133" s="90"/>
      <c r="G133" s="18">
        <v>0</v>
      </c>
      <c r="H133" s="89">
        <v>0.57110000000000005</v>
      </c>
      <c r="I133" s="6" t="s">
        <v>52</v>
      </c>
      <c r="J133" s="6" t="s">
        <v>52</v>
      </c>
      <c r="K133" s="6" t="s">
        <v>52</v>
      </c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25.5">
      <c r="A134" s="11"/>
      <c r="B134" s="6" t="s">
        <v>433</v>
      </c>
      <c r="C134" s="80" t="s">
        <v>434</v>
      </c>
      <c r="D134" s="11"/>
      <c r="E134" s="15">
        <v>44064</v>
      </c>
      <c r="F134" s="22" t="s">
        <v>435</v>
      </c>
      <c r="G134" s="18">
        <v>0</v>
      </c>
      <c r="H134" s="89">
        <v>0.84040000000000004</v>
      </c>
      <c r="I134" s="24" t="s">
        <v>436</v>
      </c>
      <c r="J134" s="58" t="s">
        <v>1073</v>
      </c>
      <c r="K134" s="24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25.5">
      <c r="A135" s="28" t="s">
        <v>437</v>
      </c>
      <c r="B135" s="6" t="s">
        <v>438</v>
      </c>
      <c r="C135" s="6" t="s">
        <v>439</v>
      </c>
      <c r="D135" s="6" t="s">
        <v>440</v>
      </c>
      <c r="E135" s="15">
        <v>44064</v>
      </c>
      <c r="F135" s="16">
        <v>82</v>
      </c>
      <c r="G135" s="91" t="s">
        <v>52</v>
      </c>
      <c r="H135" s="91" t="s">
        <v>52</v>
      </c>
      <c r="I135" s="45" t="s">
        <v>52</v>
      </c>
      <c r="J135" s="45" t="s">
        <v>52</v>
      </c>
      <c r="K135" s="6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26" t="s">
        <v>441</v>
      </c>
      <c r="B136" s="6" t="s">
        <v>442</v>
      </c>
      <c r="C136" s="6" t="s">
        <v>443</v>
      </c>
      <c r="D136" s="26" t="s">
        <v>440</v>
      </c>
      <c r="E136" s="15">
        <v>44069</v>
      </c>
      <c r="F136" s="79">
        <v>83</v>
      </c>
      <c r="G136" s="18">
        <v>2.5999999999999999E-3</v>
      </c>
      <c r="H136" s="18">
        <v>0</v>
      </c>
      <c r="I136" s="6" t="s">
        <v>52</v>
      </c>
      <c r="J136" s="6" t="s">
        <v>52</v>
      </c>
      <c r="K136" s="6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>
      <c r="A137" s="11"/>
      <c r="B137" s="6" t="s">
        <v>442</v>
      </c>
      <c r="C137" s="6" t="s">
        <v>444</v>
      </c>
      <c r="D137" s="11"/>
      <c r="E137" s="15">
        <v>44069</v>
      </c>
      <c r="F137" s="11"/>
      <c r="G137" s="18">
        <v>5.8999999999999999E-3</v>
      </c>
      <c r="H137" s="18">
        <v>0</v>
      </c>
      <c r="I137" s="6" t="s">
        <v>52</v>
      </c>
      <c r="J137" s="6" t="s">
        <v>52</v>
      </c>
      <c r="K137" s="6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>
      <c r="A138" s="11"/>
      <c r="B138" s="6" t="s">
        <v>442</v>
      </c>
      <c r="C138" s="6" t="s">
        <v>445</v>
      </c>
      <c r="D138" s="11"/>
      <c r="E138" s="15">
        <v>44069</v>
      </c>
      <c r="F138" s="11"/>
      <c r="G138" s="18">
        <v>5.4000000000000003E-3</v>
      </c>
      <c r="H138" s="18">
        <v>0</v>
      </c>
      <c r="I138" s="6" t="s">
        <v>52</v>
      </c>
      <c r="J138" s="6" t="s">
        <v>52</v>
      </c>
      <c r="K138" s="6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>
      <c r="A139" s="11"/>
      <c r="B139" s="6" t="s">
        <v>442</v>
      </c>
      <c r="C139" s="6" t="s">
        <v>446</v>
      </c>
      <c r="D139" s="11"/>
      <c r="E139" s="15">
        <v>44069</v>
      </c>
      <c r="F139" s="11"/>
      <c r="G139" s="18">
        <v>3.0999999999999999E-3</v>
      </c>
      <c r="H139" s="18">
        <v>0</v>
      </c>
      <c r="I139" s="6" t="s">
        <v>52</v>
      </c>
      <c r="J139" s="6" t="s">
        <v>52</v>
      </c>
      <c r="K139" s="6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>
      <c r="A140" s="11"/>
      <c r="B140" s="6" t="s">
        <v>442</v>
      </c>
      <c r="C140" s="6" t="s">
        <v>447</v>
      </c>
      <c r="D140" s="11"/>
      <c r="E140" s="15">
        <v>44069</v>
      </c>
      <c r="F140" s="11"/>
      <c r="G140" s="18">
        <v>6.7999999999999996E-3</v>
      </c>
      <c r="H140" s="18">
        <v>0</v>
      </c>
      <c r="I140" s="6" t="s">
        <v>52</v>
      </c>
      <c r="J140" s="6" t="s">
        <v>52</v>
      </c>
      <c r="K140" s="6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>
      <c r="A141" s="11"/>
      <c r="B141" s="6" t="s">
        <v>442</v>
      </c>
      <c r="C141" s="6" t="s">
        <v>448</v>
      </c>
      <c r="D141" s="11"/>
      <c r="E141" s="15">
        <v>44069</v>
      </c>
      <c r="F141" s="11"/>
      <c r="G141" s="18">
        <v>4.1999999999999997E-3</v>
      </c>
      <c r="H141" s="18">
        <v>0</v>
      </c>
      <c r="I141" s="6" t="s">
        <v>52</v>
      </c>
      <c r="J141" s="6" t="s">
        <v>52</v>
      </c>
      <c r="K141" s="6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>
      <c r="A142" s="11"/>
      <c r="B142" s="6" t="s">
        <v>442</v>
      </c>
      <c r="C142" s="6" t="s">
        <v>449</v>
      </c>
      <c r="D142" s="11"/>
      <c r="E142" s="15">
        <v>44071</v>
      </c>
      <c r="F142" s="16">
        <v>84</v>
      </c>
      <c r="G142" s="91" t="s">
        <v>905</v>
      </c>
      <c r="H142" s="18">
        <v>0</v>
      </c>
      <c r="I142" s="6" t="s">
        <v>52</v>
      </c>
      <c r="J142" s="6" t="s">
        <v>52</v>
      </c>
      <c r="K142" s="6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>
      <c r="A143" s="11"/>
      <c r="B143" s="6"/>
      <c r="C143" s="6" t="s">
        <v>450</v>
      </c>
      <c r="D143" s="11"/>
      <c r="E143" s="15">
        <v>44071</v>
      </c>
      <c r="F143" s="16">
        <v>85</v>
      </c>
      <c r="G143" s="18">
        <v>6.6E-3</v>
      </c>
      <c r="H143" s="18">
        <v>0</v>
      </c>
      <c r="I143" s="6" t="s">
        <v>52</v>
      </c>
      <c r="J143" s="6" t="s">
        <v>52</v>
      </c>
      <c r="K143" s="6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>
      <c r="A144" s="11"/>
      <c r="B144" s="6" t="s">
        <v>451</v>
      </c>
      <c r="C144" s="6" t="s">
        <v>452</v>
      </c>
      <c r="D144" s="11"/>
      <c r="E144" s="15">
        <v>44071</v>
      </c>
      <c r="F144" s="79">
        <v>86</v>
      </c>
      <c r="G144" s="18">
        <v>5.3E-3</v>
      </c>
      <c r="H144" s="18">
        <v>0</v>
      </c>
      <c r="I144" s="6" t="s">
        <v>52</v>
      </c>
      <c r="J144" s="6" t="s">
        <v>52</v>
      </c>
      <c r="K144" s="6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>
      <c r="A145" s="11"/>
      <c r="B145" s="6" t="s">
        <v>451</v>
      </c>
      <c r="C145" s="6" t="s">
        <v>453</v>
      </c>
      <c r="D145" s="11"/>
      <c r="E145" s="15">
        <v>44071</v>
      </c>
      <c r="F145" s="11"/>
      <c r="G145" s="18">
        <v>5.7000000000000002E-3</v>
      </c>
      <c r="H145" s="18">
        <v>0</v>
      </c>
      <c r="I145" s="6" t="s">
        <v>52</v>
      </c>
      <c r="J145" s="6" t="s">
        <v>52</v>
      </c>
      <c r="K145" s="6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>
      <c r="A146" s="11"/>
      <c r="B146" s="6" t="s">
        <v>451</v>
      </c>
      <c r="C146" s="6" t="s">
        <v>454</v>
      </c>
      <c r="D146" s="11"/>
      <c r="E146" s="15">
        <v>44071</v>
      </c>
      <c r="F146" s="16">
        <v>87</v>
      </c>
      <c r="G146" s="18">
        <v>6.1000000000000004E-3</v>
      </c>
      <c r="H146" s="18">
        <v>0</v>
      </c>
      <c r="I146" s="6" t="s">
        <v>52</v>
      </c>
      <c r="J146" s="6" t="s">
        <v>52</v>
      </c>
      <c r="K146" s="6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25.5">
      <c r="A147" s="11"/>
      <c r="B147" s="6" t="s">
        <v>455</v>
      </c>
      <c r="C147" s="6" t="s">
        <v>456</v>
      </c>
      <c r="D147" s="11"/>
      <c r="E147" s="15">
        <v>44076</v>
      </c>
      <c r="F147" s="16">
        <v>88</v>
      </c>
      <c r="G147" s="18">
        <v>6.1999999999999998E-3</v>
      </c>
      <c r="H147" s="18">
        <v>0</v>
      </c>
      <c r="I147" s="6" t="s">
        <v>52</v>
      </c>
      <c r="J147" s="6" t="s">
        <v>52</v>
      </c>
      <c r="K147" s="6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>
      <c r="A148" s="11"/>
      <c r="B148" s="6" t="s">
        <v>442</v>
      </c>
      <c r="C148" s="6" t="s">
        <v>457</v>
      </c>
      <c r="D148" s="11"/>
      <c r="E148" s="15">
        <v>44076</v>
      </c>
      <c r="F148" s="16">
        <v>89</v>
      </c>
      <c r="G148" s="18">
        <v>7.4999999999999997E-3</v>
      </c>
      <c r="H148" s="18">
        <v>0</v>
      </c>
      <c r="I148" s="6" t="s">
        <v>52</v>
      </c>
      <c r="J148" s="6" t="s">
        <v>52</v>
      </c>
      <c r="K148" s="6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>
      <c r="A149" s="11"/>
      <c r="B149" s="6" t="s">
        <v>442</v>
      </c>
      <c r="C149" s="6" t="s">
        <v>457</v>
      </c>
      <c r="D149" s="11"/>
      <c r="E149" s="15">
        <v>44076</v>
      </c>
      <c r="F149" s="16">
        <v>90</v>
      </c>
      <c r="G149" s="18">
        <v>3.8999999999999998E-3</v>
      </c>
      <c r="H149" s="18">
        <v>0</v>
      </c>
      <c r="I149" s="6" t="s">
        <v>52</v>
      </c>
      <c r="J149" s="6" t="s">
        <v>52</v>
      </c>
      <c r="K149" s="6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>
      <c r="A150" s="11"/>
      <c r="B150" s="6" t="s">
        <v>451</v>
      </c>
      <c r="C150" s="6" t="s">
        <v>458</v>
      </c>
      <c r="D150" s="11"/>
      <c r="E150" s="15">
        <v>44076</v>
      </c>
      <c r="F150" s="16">
        <v>91</v>
      </c>
      <c r="G150" s="18">
        <v>5.1999999999999998E-3</v>
      </c>
      <c r="H150" s="18">
        <v>0</v>
      </c>
      <c r="I150" s="6" t="s">
        <v>52</v>
      </c>
      <c r="J150" s="6" t="s">
        <v>52</v>
      </c>
      <c r="K150" s="6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25.5">
      <c r="A151" s="11"/>
      <c r="B151" s="6" t="s">
        <v>459</v>
      </c>
      <c r="C151" s="6" t="s">
        <v>460</v>
      </c>
      <c r="D151" s="11"/>
      <c r="E151" s="15">
        <v>44076</v>
      </c>
      <c r="F151" s="16">
        <v>92</v>
      </c>
      <c r="G151" s="18">
        <v>4.3E-3</v>
      </c>
      <c r="H151" s="91" t="s">
        <v>52</v>
      </c>
      <c r="I151" s="6" t="s">
        <v>52</v>
      </c>
      <c r="J151" s="6" t="s">
        <v>52</v>
      </c>
      <c r="K151" s="6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25.5">
      <c r="A152" s="11"/>
      <c r="B152" s="6" t="s">
        <v>461</v>
      </c>
      <c r="C152" s="6" t="s">
        <v>462</v>
      </c>
      <c r="D152" s="11"/>
      <c r="E152" s="15">
        <v>44076</v>
      </c>
      <c r="F152" s="16">
        <v>93</v>
      </c>
      <c r="G152" s="18">
        <v>3.0000000000000001E-3</v>
      </c>
      <c r="H152" s="18">
        <v>0</v>
      </c>
      <c r="I152" s="6" t="s">
        <v>52</v>
      </c>
      <c r="J152" s="6" t="s">
        <v>52</v>
      </c>
      <c r="K152" s="6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25.5">
      <c r="A153" s="28" t="s">
        <v>463</v>
      </c>
      <c r="B153" s="6" t="s">
        <v>464</v>
      </c>
      <c r="C153" s="6" t="s">
        <v>465</v>
      </c>
      <c r="D153" s="28" t="s">
        <v>466</v>
      </c>
      <c r="E153" s="24">
        <v>44078</v>
      </c>
      <c r="F153" s="6">
        <v>94</v>
      </c>
      <c r="G153" s="25">
        <v>4.9399999999999999E-2</v>
      </c>
      <c r="H153" s="25">
        <v>4.4999999999999998E-2</v>
      </c>
      <c r="I153" s="45" t="s">
        <v>52</v>
      </c>
      <c r="J153" s="45" t="s">
        <v>52</v>
      </c>
      <c r="K153" s="6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38.25">
      <c r="A154" s="6" t="s">
        <v>467</v>
      </c>
      <c r="B154" s="6" t="s">
        <v>468</v>
      </c>
      <c r="C154" s="6" t="s">
        <v>469</v>
      </c>
      <c r="D154" s="6" t="s">
        <v>880</v>
      </c>
      <c r="E154" s="24">
        <v>44078</v>
      </c>
      <c r="F154" s="6">
        <v>95</v>
      </c>
      <c r="G154" s="25">
        <v>8.0000000000000004E-4</v>
      </c>
      <c r="H154" s="25">
        <v>6.0499999999999998E-2</v>
      </c>
      <c r="I154" s="6" t="s">
        <v>470</v>
      </c>
      <c r="J154" s="6"/>
      <c r="K154" s="45" t="s">
        <v>1074</v>
      </c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38.25">
      <c r="A155" s="14" t="s">
        <v>471</v>
      </c>
      <c r="B155" s="6" t="s">
        <v>472</v>
      </c>
      <c r="C155" s="6" t="s">
        <v>473</v>
      </c>
      <c r="D155" s="6" t="s">
        <v>881</v>
      </c>
      <c r="E155" s="24">
        <v>44082</v>
      </c>
      <c r="F155" s="6">
        <v>96</v>
      </c>
      <c r="G155" s="25">
        <v>0</v>
      </c>
      <c r="H155" s="25">
        <v>7.7100000000000002E-2</v>
      </c>
      <c r="I155" s="85">
        <v>44119</v>
      </c>
      <c r="J155" s="45" t="s">
        <v>52</v>
      </c>
      <c r="K155" s="6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38.25">
      <c r="A156" s="6" t="s">
        <v>474</v>
      </c>
      <c r="B156" s="6" t="s">
        <v>475</v>
      </c>
      <c r="C156" s="6" t="s">
        <v>476</v>
      </c>
      <c r="D156" s="45" t="s">
        <v>882</v>
      </c>
      <c r="E156" s="24">
        <v>44082</v>
      </c>
      <c r="F156" s="6">
        <v>97</v>
      </c>
      <c r="G156" s="25">
        <v>0.14169999999999999</v>
      </c>
      <c r="H156" s="25">
        <v>0</v>
      </c>
      <c r="I156" s="6" t="s">
        <v>52</v>
      </c>
      <c r="J156" s="6" t="s">
        <v>52</v>
      </c>
      <c r="K156" s="6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38.25">
      <c r="A157" s="67" t="s">
        <v>477</v>
      </c>
      <c r="B157" s="6" t="s">
        <v>478</v>
      </c>
      <c r="C157" s="26" t="s">
        <v>479</v>
      </c>
      <c r="D157" s="26" t="s">
        <v>480</v>
      </c>
      <c r="E157" s="92">
        <v>44084</v>
      </c>
      <c r="F157" s="26">
        <v>98</v>
      </c>
      <c r="G157" s="25">
        <v>5.4999999999999997E-3</v>
      </c>
      <c r="H157" s="25">
        <v>0</v>
      </c>
      <c r="I157" s="6" t="s">
        <v>481</v>
      </c>
      <c r="J157" s="6" t="s">
        <v>482</v>
      </c>
      <c r="K157" s="88" t="s">
        <v>483</v>
      </c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38.25">
      <c r="A158" s="11"/>
      <c r="B158" s="6" t="s">
        <v>484</v>
      </c>
      <c r="C158" s="11"/>
      <c r="D158" s="11"/>
      <c r="E158" s="11"/>
      <c r="F158" s="11"/>
      <c r="G158" s="25">
        <v>1.4E-3</v>
      </c>
      <c r="H158" s="25">
        <v>0</v>
      </c>
      <c r="I158" s="6" t="s">
        <v>485</v>
      </c>
      <c r="J158" s="93" t="s">
        <v>52</v>
      </c>
      <c r="K158" s="88" t="s">
        <v>486</v>
      </c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38.25">
      <c r="A159" s="11"/>
      <c r="B159" s="6" t="s">
        <v>487</v>
      </c>
      <c r="C159" s="11"/>
      <c r="D159" s="11"/>
      <c r="E159" s="11"/>
      <c r="F159" s="11"/>
      <c r="G159" s="25">
        <v>2.3E-3</v>
      </c>
      <c r="H159" s="25">
        <v>0</v>
      </c>
      <c r="I159" s="6" t="s">
        <v>488</v>
      </c>
      <c r="J159" s="93" t="s">
        <v>52</v>
      </c>
      <c r="K159" s="88" t="s">
        <v>486</v>
      </c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26" t="s">
        <v>489</v>
      </c>
      <c r="B160" s="6"/>
      <c r="C160" s="94" t="s">
        <v>490</v>
      </c>
      <c r="D160" s="26" t="s">
        <v>491</v>
      </c>
      <c r="E160" s="95">
        <v>44085</v>
      </c>
      <c r="F160" s="19">
        <v>99</v>
      </c>
      <c r="G160" s="25">
        <v>1.26E-2</v>
      </c>
      <c r="H160" s="25">
        <v>0</v>
      </c>
      <c r="I160" s="96" t="s">
        <v>52</v>
      </c>
      <c r="J160" s="6" t="s">
        <v>52</v>
      </c>
      <c r="K160" s="6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>
      <c r="A161" s="11"/>
      <c r="B161" s="6"/>
      <c r="C161" s="81" t="s">
        <v>492</v>
      </c>
      <c r="D161" s="11"/>
      <c r="E161" s="95">
        <v>44085</v>
      </c>
      <c r="F161" s="19">
        <v>100</v>
      </c>
      <c r="G161" s="25">
        <v>2.1399999999999999E-2</v>
      </c>
      <c r="H161" s="25">
        <v>0</v>
      </c>
      <c r="I161" s="6" t="s">
        <v>52</v>
      </c>
      <c r="J161" s="6" t="s">
        <v>52</v>
      </c>
      <c r="K161" s="6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>
      <c r="A162" s="11"/>
      <c r="B162" s="6"/>
      <c r="C162" s="6" t="s">
        <v>493</v>
      </c>
      <c r="D162" s="11"/>
      <c r="E162" s="95">
        <v>44085</v>
      </c>
      <c r="F162" s="19">
        <v>101</v>
      </c>
      <c r="G162" s="25">
        <v>5.8999999999999999E-3</v>
      </c>
      <c r="H162" s="25">
        <v>0</v>
      </c>
      <c r="I162" s="6" t="s">
        <v>52</v>
      </c>
      <c r="J162" s="6" t="s">
        <v>52</v>
      </c>
      <c r="K162" s="6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>
      <c r="A163" s="11"/>
      <c r="B163" s="6"/>
      <c r="C163" s="6" t="s">
        <v>494</v>
      </c>
      <c r="D163" s="11"/>
      <c r="E163" s="95">
        <v>44085</v>
      </c>
      <c r="F163" s="19">
        <v>102</v>
      </c>
      <c r="G163" s="25">
        <v>0.2</v>
      </c>
      <c r="H163" s="25">
        <v>0</v>
      </c>
      <c r="I163" s="96" t="s">
        <v>52</v>
      </c>
      <c r="J163" s="6" t="s">
        <v>52</v>
      </c>
      <c r="K163" s="6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>
      <c r="A164" s="11"/>
      <c r="B164" s="6"/>
      <c r="C164" s="81" t="s">
        <v>495</v>
      </c>
      <c r="D164" s="11"/>
      <c r="E164" s="95">
        <v>44085</v>
      </c>
      <c r="F164" s="19">
        <v>103</v>
      </c>
      <c r="G164" s="25">
        <v>4.1000000000000003E-3</v>
      </c>
      <c r="H164" s="25">
        <v>0</v>
      </c>
      <c r="I164" s="6" t="s">
        <v>52</v>
      </c>
      <c r="J164" s="6" t="s">
        <v>52</v>
      </c>
      <c r="K164" s="6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38.25">
      <c r="A165" s="14" t="s">
        <v>496</v>
      </c>
      <c r="B165" s="6" t="s">
        <v>497</v>
      </c>
      <c r="C165" s="6" t="s">
        <v>498</v>
      </c>
      <c r="D165" s="6" t="s">
        <v>499</v>
      </c>
      <c r="E165" s="24">
        <v>44085</v>
      </c>
      <c r="F165" s="6">
        <v>104</v>
      </c>
      <c r="G165" s="25">
        <v>0</v>
      </c>
      <c r="H165" s="25">
        <v>0.1605</v>
      </c>
      <c r="I165" s="6"/>
      <c r="J165" s="6"/>
      <c r="K165" s="6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25.5">
      <c r="A166" s="28" t="s">
        <v>500</v>
      </c>
      <c r="B166" s="6" t="s">
        <v>501</v>
      </c>
      <c r="C166" s="6" t="s">
        <v>502</v>
      </c>
      <c r="D166" s="6" t="s">
        <v>503</v>
      </c>
      <c r="E166" s="24">
        <v>44090</v>
      </c>
      <c r="F166" s="6">
        <v>105</v>
      </c>
      <c r="G166" s="25">
        <v>4.1000000000000003E-3</v>
      </c>
      <c r="H166" s="25">
        <v>0</v>
      </c>
      <c r="I166" s="6"/>
      <c r="J166" s="6"/>
      <c r="K166" s="6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38.25">
      <c r="A167" s="14" t="s">
        <v>504</v>
      </c>
      <c r="B167" s="6" t="s">
        <v>1098</v>
      </c>
      <c r="C167" s="6" t="s">
        <v>505</v>
      </c>
      <c r="D167" s="6" t="s">
        <v>506</v>
      </c>
      <c r="E167" s="24">
        <v>44090</v>
      </c>
      <c r="F167" s="6">
        <v>106</v>
      </c>
      <c r="G167" s="25">
        <v>0</v>
      </c>
      <c r="H167" s="25">
        <v>7.2599999999999998E-2</v>
      </c>
      <c r="I167" s="77" t="s">
        <v>507</v>
      </c>
      <c r="J167" s="6"/>
      <c r="K167" s="6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25.5">
      <c r="A168" s="67" t="s">
        <v>508</v>
      </c>
      <c r="B168" s="6" t="s">
        <v>509</v>
      </c>
      <c r="C168" s="26" t="s">
        <v>510</v>
      </c>
      <c r="D168" s="26" t="s">
        <v>511</v>
      </c>
      <c r="E168" s="92">
        <v>44090</v>
      </c>
      <c r="F168" s="26">
        <v>107</v>
      </c>
      <c r="G168" s="25">
        <v>1.6000000000000001E-3</v>
      </c>
      <c r="H168" s="25">
        <v>0</v>
      </c>
      <c r="I168" s="6" t="s">
        <v>512</v>
      </c>
      <c r="J168" s="6"/>
      <c r="K168" s="6" t="s">
        <v>513</v>
      </c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25.5">
      <c r="A169" s="11"/>
      <c r="B169" s="6" t="s">
        <v>514</v>
      </c>
      <c r="C169" s="11"/>
      <c r="D169" s="11"/>
      <c r="E169" s="11"/>
      <c r="F169" s="11"/>
      <c r="G169" s="25">
        <v>0</v>
      </c>
      <c r="H169" s="25">
        <v>4.9099999999999998E-2</v>
      </c>
      <c r="I169" s="6" t="s">
        <v>515</v>
      </c>
      <c r="J169" s="6" t="s">
        <v>516</v>
      </c>
      <c r="K169" s="6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25.5">
      <c r="A170" s="26" t="s">
        <v>517</v>
      </c>
      <c r="B170" s="6" t="s">
        <v>518</v>
      </c>
      <c r="C170" s="26" t="s">
        <v>519</v>
      </c>
      <c r="D170" s="26" t="s">
        <v>520</v>
      </c>
      <c r="E170" s="92">
        <v>44090</v>
      </c>
      <c r="F170" s="26">
        <v>108</v>
      </c>
      <c r="G170" s="97">
        <v>0</v>
      </c>
      <c r="H170" s="97">
        <v>0.09</v>
      </c>
      <c r="I170" s="6" t="s">
        <v>521</v>
      </c>
      <c r="J170" s="6"/>
      <c r="K170" s="6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24" customHeight="1">
      <c r="A171" s="11"/>
      <c r="B171" s="6" t="s">
        <v>522</v>
      </c>
      <c r="C171" s="11"/>
      <c r="D171" s="11"/>
      <c r="E171" s="11"/>
      <c r="F171" s="11"/>
      <c r="G171" s="98"/>
      <c r="H171" s="98"/>
      <c r="I171" s="6" t="s">
        <v>523</v>
      </c>
      <c r="J171" s="6"/>
      <c r="K171" s="6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38.25">
      <c r="A172" s="28" t="s">
        <v>524</v>
      </c>
      <c r="B172" s="45" t="s">
        <v>913</v>
      </c>
      <c r="C172" s="6" t="s">
        <v>878</v>
      </c>
      <c r="D172" s="6" t="s">
        <v>879</v>
      </c>
      <c r="E172" s="24">
        <v>44091</v>
      </c>
      <c r="F172" s="6">
        <v>109</v>
      </c>
      <c r="G172" s="25">
        <v>0</v>
      </c>
      <c r="H172" s="25">
        <v>0.32519999999999999</v>
      </c>
      <c r="I172" s="6" t="s">
        <v>525</v>
      </c>
      <c r="J172" s="6"/>
      <c r="K172" s="6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26" t="s">
        <v>489</v>
      </c>
      <c r="B173" s="6"/>
      <c r="C173" s="6" t="s">
        <v>526</v>
      </c>
      <c r="D173" s="26" t="s">
        <v>527</v>
      </c>
      <c r="E173" s="95">
        <v>44092</v>
      </c>
      <c r="F173" s="94">
        <v>110</v>
      </c>
      <c r="G173" s="25">
        <v>1.0200000000000001E-2</v>
      </c>
      <c r="H173" s="25">
        <v>0</v>
      </c>
      <c r="I173" s="6" t="s">
        <v>52</v>
      </c>
      <c r="J173" s="6" t="s">
        <v>52</v>
      </c>
      <c r="K173" s="6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>
      <c r="A174" s="11"/>
      <c r="B174" s="6"/>
      <c r="C174" s="6" t="s">
        <v>528</v>
      </c>
      <c r="D174" s="11"/>
      <c r="E174" s="95">
        <v>44092</v>
      </c>
      <c r="F174" s="19">
        <v>111</v>
      </c>
      <c r="G174" s="99" t="s">
        <v>52</v>
      </c>
      <c r="H174" s="99" t="s">
        <v>52</v>
      </c>
      <c r="I174" s="6" t="s">
        <v>52</v>
      </c>
      <c r="J174" s="6" t="s">
        <v>52</v>
      </c>
      <c r="K174" s="6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>
      <c r="A175" s="11"/>
      <c r="B175" s="6"/>
      <c r="C175" s="81" t="s">
        <v>529</v>
      </c>
      <c r="D175" s="11"/>
      <c r="E175" s="95">
        <v>44092</v>
      </c>
      <c r="F175" s="19">
        <v>114</v>
      </c>
      <c r="G175" s="25">
        <v>5.5999999999999999E-3</v>
      </c>
      <c r="H175" s="25">
        <v>0</v>
      </c>
      <c r="I175" s="6" t="s">
        <v>52</v>
      </c>
      <c r="J175" s="6" t="s">
        <v>52</v>
      </c>
      <c r="K175" s="6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>
      <c r="A176" s="11"/>
      <c r="B176" s="6"/>
      <c r="C176" s="81" t="s">
        <v>530</v>
      </c>
      <c r="D176" s="11"/>
      <c r="E176" s="95">
        <v>44092</v>
      </c>
      <c r="F176" s="19">
        <v>112</v>
      </c>
      <c r="G176" s="25">
        <v>1.6299999999999999E-2</v>
      </c>
      <c r="H176" s="25">
        <v>0</v>
      </c>
      <c r="I176" s="6" t="s">
        <v>52</v>
      </c>
      <c r="J176" s="6" t="s">
        <v>52</v>
      </c>
      <c r="K176" s="6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>
      <c r="A177" s="11"/>
      <c r="B177" s="6"/>
      <c r="C177" s="6" t="s">
        <v>531</v>
      </c>
      <c r="D177" s="11"/>
      <c r="E177" s="95">
        <v>44092</v>
      </c>
      <c r="F177" s="19">
        <v>113</v>
      </c>
      <c r="G177" s="25">
        <v>4.7999999999999996E-3</v>
      </c>
      <c r="H177" s="25">
        <v>0</v>
      </c>
      <c r="I177" s="6" t="s">
        <v>52</v>
      </c>
      <c r="J177" s="6" t="s">
        <v>52</v>
      </c>
      <c r="K177" s="6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25.5">
      <c r="A178" s="28" t="s">
        <v>532</v>
      </c>
      <c r="B178" s="45" t="s">
        <v>914</v>
      </c>
      <c r="C178" s="6" t="s">
        <v>533</v>
      </c>
      <c r="D178" s="6" t="s">
        <v>877</v>
      </c>
      <c r="E178" s="24">
        <v>44096</v>
      </c>
      <c r="F178" s="6">
        <v>116</v>
      </c>
      <c r="G178" s="25">
        <v>1.4500000000000001E-2</v>
      </c>
      <c r="H178" s="25">
        <v>0</v>
      </c>
      <c r="I178" s="6" t="s">
        <v>534</v>
      </c>
      <c r="J178" s="6"/>
      <c r="K178" s="45" t="s">
        <v>981</v>
      </c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26" t="s">
        <v>489</v>
      </c>
      <c r="B179" s="6"/>
      <c r="C179" s="6" t="s">
        <v>535</v>
      </c>
      <c r="D179" s="26" t="s">
        <v>536</v>
      </c>
      <c r="E179" s="24">
        <v>44097</v>
      </c>
      <c r="F179" s="6">
        <v>115</v>
      </c>
      <c r="G179" s="25"/>
      <c r="H179" s="25"/>
      <c r="I179" s="96" t="s">
        <v>52</v>
      </c>
      <c r="J179" s="6" t="s">
        <v>52</v>
      </c>
      <c r="K179" s="6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>
      <c r="A180" s="11"/>
      <c r="B180" s="6"/>
      <c r="C180" s="6" t="s">
        <v>537</v>
      </c>
      <c r="D180" s="11"/>
      <c r="E180" s="24">
        <v>44097</v>
      </c>
      <c r="F180" s="6">
        <v>117</v>
      </c>
      <c r="G180" s="25">
        <v>6.4000000000000003E-3</v>
      </c>
      <c r="H180" s="25">
        <v>0</v>
      </c>
      <c r="I180" s="96" t="s">
        <v>52</v>
      </c>
      <c r="J180" s="6" t="s">
        <v>52</v>
      </c>
      <c r="K180" s="6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>
      <c r="A181" s="11"/>
      <c r="B181" s="6"/>
      <c r="C181" s="6" t="s">
        <v>538</v>
      </c>
      <c r="D181" s="11"/>
      <c r="E181" s="24">
        <v>44097</v>
      </c>
      <c r="F181" s="6">
        <v>118</v>
      </c>
      <c r="G181" s="25">
        <v>6.0000000000000001E-3</v>
      </c>
      <c r="H181" s="25">
        <v>0</v>
      </c>
      <c r="I181" s="6" t="s">
        <v>52</v>
      </c>
      <c r="J181" s="6" t="s">
        <v>52</v>
      </c>
      <c r="K181" s="6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51">
      <c r="A182" s="14" t="s">
        <v>539</v>
      </c>
      <c r="B182" s="6" t="s">
        <v>1099</v>
      </c>
      <c r="C182" s="6" t="s">
        <v>540</v>
      </c>
      <c r="D182" s="6" t="s">
        <v>541</v>
      </c>
      <c r="E182" s="24">
        <v>44097</v>
      </c>
      <c r="F182" s="6">
        <v>119</v>
      </c>
      <c r="G182" s="25">
        <v>0</v>
      </c>
      <c r="H182" s="25">
        <v>2.5000000000000001E-3</v>
      </c>
      <c r="I182" s="6" t="s">
        <v>52</v>
      </c>
      <c r="J182" s="6" t="s">
        <v>52</v>
      </c>
      <c r="K182" s="6" t="s">
        <v>52</v>
      </c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25.5">
      <c r="A183" s="63" t="s">
        <v>542</v>
      </c>
      <c r="B183" s="6" t="s">
        <v>543</v>
      </c>
      <c r="C183" s="26" t="s">
        <v>544</v>
      </c>
      <c r="D183" s="26" t="s">
        <v>545</v>
      </c>
      <c r="E183" s="92">
        <v>44097</v>
      </c>
      <c r="F183" s="26">
        <v>120</v>
      </c>
      <c r="G183" s="97">
        <v>0</v>
      </c>
      <c r="H183" s="100">
        <v>5.6899999999999999E-2</v>
      </c>
      <c r="I183" s="77" t="s">
        <v>546</v>
      </c>
      <c r="J183" s="24">
        <v>44144</v>
      </c>
      <c r="K183" s="6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26.25" customHeight="1">
      <c r="A184" s="11"/>
      <c r="B184" s="6" t="s">
        <v>547</v>
      </c>
      <c r="C184" s="11"/>
      <c r="D184" s="11"/>
      <c r="E184" s="11"/>
      <c r="F184" s="11"/>
      <c r="G184" s="98"/>
      <c r="H184" s="11"/>
      <c r="I184" s="77" t="s">
        <v>548</v>
      </c>
      <c r="J184" s="24">
        <v>44144</v>
      </c>
      <c r="K184" s="6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>
      <c r="A185" s="67" t="s">
        <v>549</v>
      </c>
      <c r="B185" s="6" t="s">
        <v>550</v>
      </c>
      <c r="C185" s="26" t="s">
        <v>551</v>
      </c>
      <c r="D185" s="26" t="s">
        <v>552</v>
      </c>
      <c r="E185" s="92">
        <v>44099</v>
      </c>
      <c r="F185" s="26">
        <v>121</v>
      </c>
      <c r="G185" s="25">
        <v>5.5999999999999999E-3</v>
      </c>
      <c r="H185" s="25">
        <v>4.7399999999999998E-2</v>
      </c>
      <c r="I185" s="6"/>
      <c r="J185" s="6"/>
      <c r="K185" s="6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>
      <c r="A186" s="11"/>
      <c r="B186" s="6" t="s">
        <v>553</v>
      </c>
      <c r="C186" s="11"/>
      <c r="D186" s="11"/>
      <c r="E186" s="11"/>
      <c r="F186" s="11"/>
      <c r="G186" s="25">
        <v>8.3999999999999995E-3</v>
      </c>
      <c r="H186" s="25">
        <v>0</v>
      </c>
      <c r="I186" s="6"/>
      <c r="J186" s="6"/>
      <c r="K186" s="6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25.5">
      <c r="A187" s="28" t="s">
        <v>554</v>
      </c>
      <c r="B187" s="6"/>
      <c r="C187" s="6" t="s">
        <v>555</v>
      </c>
      <c r="D187" s="6" t="s">
        <v>552</v>
      </c>
      <c r="E187" s="24">
        <v>44099</v>
      </c>
      <c r="F187" s="6">
        <v>122</v>
      </c>
      <c r="G187" s="25">
        <v>1.32E-2</v>
      </c>
      <c r="H187" s="25">
        <v>0</v>
      </c>
      <c r="I187" s="6"/>
      <c r="J187" s="6"/>
      <c r="K187" s="6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25.5">
      <c r="A188" s="28" t="s">
        <v>489</v>
      </c>
      <c r="B188" s="6" t="s">
        <v>556</v>
      </c>
      <c r="C188" s="6" t="s">
        <v>557</v>
      </c>
      <c r="D188" s="6" t="s">
        <v>552</v>
      </c>
      <c r="E188" s="24">
        <v>44099</v>
      </c>
      <c r="F188" s="6">
        <v>123</v>
      </c>
      <c r="G188" s="25">
        <v>8.9999999999999993E-3</v>
      </c>
      <c r="H188" s="25">
        <v>0</v>
      </c>
      <c r="I188" s="96"/>
      <c r="J188" s="6"/>
      <c r="K188" s="6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25.5">
      <c r="A189" s="28" t="s">
        <v>558</v>
      </c>
      <c r="B189" s="6" t="s">
        <v>559</v>
      </c>
      <c r="C189" s="6" t="s">
        <v>560</v>
      </c>
      <c r="D189" s="6" t="s">
        <v>561</v>
      </c>
      <c r="E189" s="24">
        <v>44104</v>
      </c>
      <c r="F189" s="6">
        <v>124</v>
      </c>
      <c r="G189" s="25">
        <v>0</v>
      </c>
      <c r="H189" s="25">
        <v>0.29170000000000001</v>
      </c>
      <c r="I189" s="6" t="s">
        <v>562</v>
      </c>
      <c r="J189" s="85" t="s">
        <v>1046</v>
      </c>
      <c r="K189" s="6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25.5">
      <c r="A190" s="28" t="s">
        <v>558</v>
      </c>
      <c r="B190" s="6" t="s">
        <v>563</v>
      </c>
      <c r="C190" s="6" t="s">
        <v>564</v>
      </c>
      <c r="D190" s="6" t="s">
        <v>561</v>
      </c>
      <c r="E190" s="24">
        <v>44104</v>
      </c>
      <c r="F190" s="6">
        <v>125</v>
      </c>
      <c r="G190" s="25">
        <v>0</v>
      </c>
      <c r="H190" s="25">
        <v>0.2954</v>
      </c>
      <c r="I190" s="85" t="s">
        <v>1047</v>
      </c>
      <c r="J190" s="85" t="s">
        <v>1049</v>
      </c>
      <c r="K190" s="6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25.5">
      <c r="A191" s="28" t="s">
        <v>558</v>
      </c>
      <c r="B191" s="6" t="s">
        <v>565</v>
      </c>
      <c r="C191" s="6" t="s">
        <v>564</v>
      </c>
      <c r="D191" s="6" t="s">
        <v>561</v>
      </c>
      <c r="E191" s="24">
        <v>44104</v>
      </c>
      <c r="F191" s="6">
        <v>126</v>
      </c>
      <c r="G191" s="25">
        <v>0</v>
      </c>
      <c r="H191" s="25">
        <v>0.14180000000000001</v>
      </c>
      <c r="I191" s="85" t="s">
        <v>1048</v>
      </c>
      <c r="J191" s="85" t="s">
        <v>1050</v>
      </c>
      <c r="K191" s="6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25.5">
      <c r="A192" s="14" t="s">
        <v>566</v>
      </c>
      <c r="B192" s="6" t="s">
        <v>567</v>
      </c>
      <c r="C192" s="6" t="s">
        <v>568</v>
      </c>
      <c r="D192" s="6" t="s">
        <v>876</v>
      </c>
      <c r="E192" s="24">
        <v>44106</v>
      </c>
      <c r="F192" s="6">
        <v>127</v>
      </c>
      <c r="G192" s="25">
        <v>1.52E-2</v>
      </c>
      <c r="H192" s="25">
        <v>0.14249999999999999</v>
      </c>
      <c r="I192" s="6" t="s">
        <v>569</v>
      </c>
      <c r="J192" s="45" t="s">
        <v>983</v>
      </c>
      <c r="K192" s="45" t="s">
        <v>982</v>
      </c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51">
      <c r="A193" s="14" t="s">
        <v>570</v>
      </c>
      <c r="B193" s="6" t="s">
        <v>571</v>
      </c>
      <c r="C193" s="6" t="s">
        <v>572</v>
      </c>
      <c r="D193" s="45" t="s">
        <v>875</v>
      </c>
      <c r="E193" s="24">
        <v>44106</v>
      </c>
      <c r="F193" s="6">
        <v>128</v>
      </c>
      <c r="G193" s="25">
        <v>2E-3</v>
      </c>
      <c r="H193" s="25">
        <v>1.21E-2</v>
      </c>
      <c r="I193" s="101" t="s">
        <v>573</v>
      </c>
      <c r="J193" s="45" t="s">
        <v>984</v>
      </c>
      <c r="K193" s="45" t="s">
        <v>985</v>
      </c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25.5">
      <c r="A194" s="14" t="s">
        <v>574</v>
      </c>
      <c r="B194" s="6" t="s">
        <v>575</v>
      </c>
      <c r="C194" s="6" t="s">
        <v>576</v>
      </c>
      <c r="D194" s="6" t="s">
        <v>577</v>
      </c>
      <c r="E194" s="24">
        <v>44111</v>
      </c>
      <c r="F194" s="6">
        <v>129</v>
      </c>
      <c r="G194" s="25">
        <v>1.04E-2</v>
      </c>
      <c r="H194" s="25">
        <v>3.95E-2</v>
      </c>
      <c r="I194" s="6" t="s">
        <v>578</v>
      </c>
      <c r="J194" s="45" t="s">
        <v>986</v>
      </c>
      <c r="K194" s="45" t="s">
        <v>987</v>
      </c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>
      <c r="A195" s="102" t="s">
        <v>579</v>
      </c>
      <c r="B195" s="6" t="s">
        <v>580</v>
      </c>
      <c r="C195" s="26" t="s">
        <v>581</v>
      </c>
      <c r="D195" s="26" t="s">
        <v>582</v>
      </c>
      <c r="E195" s="92">
        <v>44111</v>
      </c>
      <c r="F195" s="26">
        <v>130</v>
      </c>
      <c r="G195" s="25">
        <v>0</v>
      </c>
      <c r="H195" s="25">
        <v>0.70409999999999995</v>
      </c>
      <c r="I195" s="85">
        <v>44146</v>
      </c>
      <c r="J195" s="35" t="s">
        <v>988</v>
      </c>
      <c r="K195" s="96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27.75" customHeight="1">
      <c r="A196" s="103"/>
      <c r="B196" s="6" t="s">
        <v>583</v>
      </c>
      <c r="C196" s="11"/>
      <c r="D196" s="11"/>
      <c r="E196" s="11"/>
      <c r="F196" s="11"/>
      <c r="G196" s="25">
        <v>0</v>
      </c>
      <c r="H196" s="25">
        <v>0.39100000000000001</v>
      </c>
      <c r="I196" s="96" t="s">
        <v>584</v>
      </c>
      <c r="J196" s="35" t="s">
        <v>989</v>
      </c>
      <c r="K196" s="96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63.75">
      <c r="A197" s="14" t="s">
        <v>585</v>
      </c>
      <c r="B197" s="45" t="s">
        <v>906</v>
      </c>
      <c r="C197" s="6" t="s">
        <v>586</v>
      </c>
      <c r="D197" s="45" t="s">
        <v>874</v>
      </c>
      <c r="E197" s="24">
        <v>44112</v>
      </c>
      <c r="F197" s="6">
        <v>131</v>
      </c>
      <c r="G197" s="25">
        <v>0</v>
      </c>
      <c r="H197" s="25">
        <v>0.1047</v>
      </c>
      <c r="I197" s="6" t="s">
        <v>52</v>
      </c>
      <c r="J197" s="6" t="s">
        <v>52</v>
      </c>
      <c r="K197" s="6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25.5">
      <c r="A198" s="14" t="s">
        <v>587</v>
      </c>
      <c r="B198" s="6" t="s">
        <v>588</v>
      </c>
      <c r="C198" s="6" t="s">
        <v>589</v>
      </c>
      <c r="D198" s="6" t="s">
        <v>590</v>
      </c>
      <c r="E198" s="24">
        <v>44113</v>
      </c>
      <c r="F198" s="6">
        <v>132</v>
      </c>
      <c r="G198" s="25">
        <v>0</v>
      </c>
      <c r="H198" s="25">
        <v>0.24379999999999999</v>
      </c>
      <c r="I198" s="6" t="s">
        <v>591</v>
      </c>
      <c r="J198" s="45"/>
      <c r="K198" s="6" t="s">
        <v>1051</v>
      </c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25.5">
      <c r="A199" s="14" t="s">
        <v>579</v>
      </c>
      <c r="B199" s="6" t="s">
        <v>592</v>
      </c>
      <c r="C199" s="6" t="s">
        <v>593</v>
      </c>
      <c r="D199" s="6" t="s">
        <v>594</v>
      </c>
      <c r="E199" s="24">
        <v>44113</v>
      </c>
      <c r="F199" s="6">
        <v>133</v>
      </c>
      <c r="G199" s="25">
        <v>0</v>
      </c>
      <c r="H199" s="25">
        <v>0.80510000000000004</v>
      </c>
      <c r="I199" s="6" t="s">
        <v>595</v>
      </c>
      <c r="J199" s="45" t="s">
        <v>990</v>
      </c>
      <c r="K199" s="6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25.5">
      <c r="A200" s="14" t="s">
        <v>596</v>
      </c>
      <c r="B200" s="6" t="s">
        <v>1097</v>
      </c>
      <c r="C200" s="6" t="s">
        <v>597</v>
      </c>
      <c r="D200" s="6" t="s">
        <v>598</v>
      </c>
      <c r="E200" s="24">
        <v>44117</v>
      </c>
      <c r="F200" s="6">
        <v>134</v>
      </c>
      <c r="G200" s="25">
        <v>0</v>
      </c>
      <c r="H200" s="25">
        <v>0</v>
      </c>
      <c r="I200" s="6" t="s">
        <v>52</v>
      </c>
      <c r="J200" s="6" t="s">
        <v>52</v>
      </c>
      <c r="K200" s="6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25.5">
      <c r="A201" s="14" t="s">
        <v>579</v>
      </c>
      <c r="B201" s="6" t="s">
        <v>599</v>
      </c>
      <c r="C201" s="6" t="s">
        <v>600</v>
      </c>
      <c r="D201" s="6" t="s">
        <v>601</v>
      </c>
      <c r="E201" s="24">
        <v>44117</v>
      </c>
      <c r="F201" s="6">
        <v>135</v>
      </c>
      <c r="G201" s="25">
        <v>0</v>
      </c>
      <c r="H201" s="25">
        <v>0.28349999999999997</v>
      </c>
      <c r="I201" s="85" t="s">
        <v>573</v>
      </c>
      <c r="J201" s="45" t="s">
        <v>991</v>
      </c>
      <c r="K201" s="6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25.5">
      <c r="A202" s="63" t="s">
        <v>602</v>
      </c>
      <c r="B202" s="6" t="s">
        <v>603</v>
      </c>
      <c r="C202" s="6" t="s">
        <v>604</v>
      </c>
      <c r="D202" s="26" t="s">
        <v>605</v>
      </c>
      <c r="E202" s="24">
        <v>44120</v>
      </c>
      <c r="F202" s="26">
        <v>136</v>
      </c>
      <c r="G202" s="25">
        <v>0</v>
      </c>
      <c r="H202" s="25">
        <v>0.1603</v>
      </c>
      <c r="I202" s="6" t="s">
        <v>606</v>
      </c>
      <c r="J202" s="45" t="s">
        <v>992</v>
      </c>
      <c r="K202" s="6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25.5">
      <c r="A203" s="11"/>
      <c r="B203" s="6" t="s">
        <v>607</v>
      </c>
      <c r="C203" s="6" t="s">
        <v>608</v>
      </c>
      <c r="D203" s="11"/>
      <c r="E203" s="24">
        <v>44120</v>
      </c>
      <c r="F203" s="11"/>
      <c r="G203" s="25">
        <v>0</v>
      </c>
      <c r="H203" s="25">
        <v>0.26450000000000001</v>
      </c>
      <c r="I203" s="6" t="s">
        <v>609</v>
      </c>
      <c r="J203" s="45" t="s">
        <v>993</v>
      </c>
      <c r="K203" s="6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25.5">
      <c r="A204" s="63" t="s">
        <v>602</v>
      </c>
      <c r="B204" s="6" t="s">
        <v>610</v>
      </c>
      <c r="C204" s="6" t="s">
        <v>1105</v>
      </c>
      <c r="D204" s="104" t="s">
        <v>611</v>
      </c>
      <c r="E204" s="24">
        <v>44120</v>
      </c>
      <c r="F204" s="26">
        <v>137</v>
      </c>
      <c r="G204" s="25">
        <v>0</v>
      </c>
      <c r="H204" s="25">
        <f>0.3383+1.1155+0.0253+0.0047+0.0129</f>
        <v>1.4966999999999999</v>
      </c>
      <c r="I204" s="6" t="s">
        <v>612</v>
      </c>
      <c r="J204" s="45" t="s">
        <v>996</v>
      </c>
      <c r="K204" s="6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25.5">
      <c r="A205" s="11"/>
      <c r="B205" s="6" t="s">
        <v>614</v>
      </c>
      <c r="C205" s="6" t="s">
        <v>1106</v>
      </c>
      <c r="D205" s="11"/>
      <c r="E205" s="24">
        <v>44120</v>
      </c>
      <c r="F205" s="11"/>
      <c r="G205" s="25">
        <v>0</v>
      </c>
      <c r="H205" s="25">
        <v>7.6501000000000001</v>
      </c>
      <c r="I205" s="6" t="s">
        <v>615</v>
      </c>
      <c r="J205" s="45" t="s">
        <v>995</v>
      </c>
      <c r="K205" s="6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25.5">
      <c r="A206" s="11"/>
      <c r="B206" s="6" t="s">
        <v>616</v>
      </c>
      <c r="C206" s="6"/>
      <c r="D206" s="11"/>
      <c r="E206" s="24">
        <v>44120</v>
      </c>
      <c r="F206" s="11"/>
      <c r="G206" s="25">
        <v>0</v>
      </c>
      <c r="H206" s="25">
        <v>0.111</v>
      </c>
      <c r="I206" s="6" t="s">
        <v>617</v>
      </c>
      <c r="J206" s="45" t="s">
        <v>994</v>
      </c>
      <c r="K206" s="6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25.5">
      <c r="A207" s="63" t="s">
        <v>602</v>
      </c>
      <c r="B207" s="6" t="s">
        <v>618</v>
      </c>
      <c r="C207" s="26" t="s">
        <v>619</v>
      </c>
      <c r="D207" s="26" t="s">
        <v>620</v>
      </c>
      <c r="E207" s="92">
        <v>44125</v>
      </c>
      <c r="F207" s="6">
        <v>138</v>
      </c>
      <c r="G207" s="25">
        <v>0</v>
      </c>
      <c r="H207" s="25">
        <f>0.425+0.0898</f>
        <v>0.51480000000000004</v>
      </c>
      <c r="I207" s="6" t="s">
        <v>621</v>
      </c>
      <c r="J207" s="6"/>
      <c r="K207" s="6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25.5">
      <c r="A208" s="11"/>
      <c r="B208" s="6" t="s">
        <v>622</v>
      </c>
      <c r="C208" s="11"/>
      <c r="D208" s="11"/>
      <c r="E208" s="11"/>
      <c r="F208" s="6">
        <v>139</v>
      </c>
      <c r="G208" s="25">
        <v>0</v>
      </c>
      <c r="H208" s="25">
        <v>4.6399999999999997E-2</v>
      </c>
      <c r="I208" s="6" t="s">
        <v>623</v>
      </c>
      <c r="J208" s="6"/>
      <c r="K208" s="6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38.25">
      <c r="A209" s="11"/>
      <c r="B209" s="6" t="s">
        <v>624</v>
      </c>
      <c r="C209" s="11"/>
      <c r="D209" s="11"/>
      <c r="E209" s="11"/>
      <c r="F209" s="26">
        <v>140</v>
      </c>
      <c r="G209" s="25">
        <v>0.41039999999999999</v>
      </c>
      <c r="H209" s="25">
        <f>0.3962</f>
        <v>0.3962</v>
      </c>
      <c r="I209" s="6" t="s">
        <v>625</v>
      </c>
      <c r="J209" s="6" t="s">
        <v>626</v>
      </c>
      <c r="K209" s="6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38.25">
      <c r="A210" s="11"/>
      <c r="B210" s="6" t="s">
        <v>627</v>
      </c>
      <c r="C210" s="11"/>
      <c r="D210" s="11"/>
      <c r="E210" s="11"/>
      <c r="F210" s="11"/>
      <c r="G210" s="25">
        <v>0</v>
      </c>
      <c r="H210" s="25">
        <v>2.6179000000000001</v>
      </c>
      <c r="I210" s="6" t="s">
        <v>628</v>
      </c>
      <c r="J210" s="6" t="s">
        <v>626</v>
      </c>
      <c r="K210" s="6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25.5">
      <c r="A211" s="11"/>
      <c r="B211" s="6" t="s">
        <v>629</v>
      </c>
      <c r="C211" s="11"/>
      <c r="D211" s="11"/>
      <c r="E211" s="11"/>
      <c r="F211" s="6">
        <v>142</v>
      </c>
      <c r="G211" s="25">
        <v>0</v>
      </c>
      <c r="H211" s="25">
        <v>0.26950000000000002</v>
      </c>
      <c r="I211" s="6" t="s">
        <v>630</v>
      </c>
      <c r="J211" s="6"/>
      <c r="K211" s="6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25.5">
      <c r="A212" s="63" t="s">
        <v>602</v>
      </c>
      <c r="B212" s="6" t="s">
        <v>631</v>
      </c>
      <c r="C212" s="6" t="s">
        <v>632</v>
      </c>
      <c r="D212" s="26" t="s">
        <v>633</v>
      </c>
      <c r="E212" s="92">
        <v>44127</v>
      </c>
      <c r="F212" s="26">
        <v>141</v>
      </c>
      <c r="G212" s="25">
        <v>0</v>
      </c>
      <c r="H212" s="25">
        <f>0.1363+0.2847</f>
        <v>0.42100000000000004</v>
      </c>
      <c r="I212" s="6" t="s">
        <v>634</v>
      </c>
      <c r="J212" s="6" t="s">
        <v>635</v>
      </c>
      <c r="K212" s="6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25.5">
      <c r="A213" s="11"/>
      <c r="B213" s="6" t="s">
        <v>636</v>
      </c>
      <c r="C213" s="6" t="s">
        <v>637</v>
      </c>
      <c r="D213" s="11"/>
      <c r="E213" s="11"/>
      <c r="F213" s="11"/>
      <c r="G213" s="25">
        <v>0</v>
      </c>
      <c r="H213" s="25">
        <v>5.0799999999999998E-2</v>
      </c>
      <c r="I213" s="6" t="s">
        <v>638</v>
      </c>
      <c r="J213" s="6" t="s">
        <v>613</v>
      </c>
      <c r="K213" s="6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25.5">
      <c r="A214" s="11"/>
      <c r="B214" s="6" t="s">
        <v>639</v>
      </c>
      <c r="C214" s="6" t="s">
        <v>640</v>
      </c>
      <c r="D214" s="11"/>
      <c r="E214" s="11"/>
      <c r="F214" s="11"/>
      <c r="G214" s="25">
        <v>0</v>
      </c>
      <c r="H214" s="25">
        <v>0.56920000000000004</v>
      </c>
      <c r="I214" s="6" t="s">
        <v>641</v>
      </c>
      <c r="J214" s="6" t="s">
        <v>635</v>
      </c>
      <c r="K214" s="6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25.5">
      <c r="A215" s="11"/>
      <c r="B215" s="6" t="s">
        <v>642</v>
      </c>
      <c r="C215" s="6" t="s">
        <v>640</v>
      </c>
      <c r="D215" s="11"/>
      <c r="E215" s="11"/>
      <c r="F215" s="11"/>
      <c r="G215" s="25">
        <v>0</v>
      </c>
      <c r="H215" s="25">
        <v>0.14169999999999999</v>
      </c>
      <c r="I215" s="6" t="s">
        <v>643</v>
      </c>
      <c r="J215" s="6" t="s">
        <v>613</v>
      </c>
      <c r="K215" s="6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25.5">
      <c r="A216" s="11"/>
      <c r="B216" s="6" t="s">
        <v>644</v>
      </c>
      <c r="C216" s="6" t="s">
        <v>645</v>
      </c>
      <c r="D216" s="11"/>
      <c r="E216" s="11"/>
      <c r="F216" s="11"/>
      <c r="G216" s="25">
        <v>0</v>
      </c>
      <c r="H216" s="25">
        <v>0.27610000000000001</v>
      </c>
      <c r="I216" s="6" t="s">
        <v>646</v>
      </c>
      <c r="J216" s="6" t="s">
        <v>613</v>
      </c>
      <c r="K216" s="6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25.5">
      <c r="A217" s="63" t="s">
        <v>602</v>
      </c>
      <c r="B217" s="6" t="s">
        <v>647</v>
      </c>
      <c r="C217" s="26" t="s">
        <v>648</v>
      </c>
      <c r="D217" s="26" t="s">
        <v>649</v>
      </c>
      <c r="E217" s="92">
        <v>44127</v>
      </c>
      <c r="F217" s="26">
        <v>143</v>
      </c>
      <c r="G217" s="25">
        <v>0</v>
      </c>
      <c r="H217" s="25">
        <v>0.53500000000000003</v>
      </c>
      <c r="I217" s="6" t="s">
        <v>650</v>
      </c>
      <c r="J217" s="6" t="s">
        <v>613</v>
      </c>
      <c r="K217" s="6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25.5">
      <c r="A218" s="11"/>
      <c r="B218" s="6" t="s">
        <v>651</v>
      </c>
      <c r="C218" s="11"/>
      <c r="D218" s="11"/>
      <c r="E218" s="11"/>
      <c r="F218" s="11"/>
      <c r="G218" s="25">
        <v>0</v>
      </c>
      <c r="H218" s="25">
        <v>5.8799999999999998E-2</v>
      </c>
      <c r="I218" s="6" t="s">
        <v>652</v>
      </c>
      <c r="J218" s="6" t="s">
        <v>613</v>
      </c>
      <c r="K218" s="6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38.25">
      <c r="A219" s="14" t="s">
        <v>653</v>
      </c>
      <c r="B219" s="6" t="s">
        <v>654</v>
      </c>
      <c r="C219" s="6" t="s">
        <v>655</v>
      </c>
      <c r="D219" s="6" t="s">
        <v>656</v>
      </c>
      <c r="E219" s="24">
        <v>44132</v>
      </c>
      <c r="F219" s="6">
        <v>144</v>
      </c>
      <c r="G219" s="25">
        <v>0</v>
      </c>
      <c r="H219" s="25">
        <v>3.95E-2</v>
      </c>
      <c r="I219" s="6" t="s">
        <v>657</v>
      </c>
      <c r="J219" s="6" t="s">
        <v>658</v>
      </c>
      <c r="K219" s="6" t="s">
        <v>659</v>
      </c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25.5">
      <c r="A220" s="63" t="s">
        <v>602</v>
      </c>
      <c r="B220" s="6" t="s">
        <v>660</v>
      </c>
      <c r="C220" s="6" t="s">
        <v>661</v>
      </c>
      <c r="D220" s="26" t="s">
        <v>662</v>
      </c>
      <c r="E220" s="92">
        <v>44132</v>
      </c>
      <c r="F220" s="26">
        <v>145</v>
      </c>
      <c r="G220" s="25">
        <v>0</v>
      </c>
      <c r="H220" s="25">
        <f>0.3705+0.0012</f>
        <v>0.37169999999999997</v>
      </c>
      <c r="I220" s="6" t="s">
        <v>663</v>
      </c>
      <c r="J220" s="35" t="s">
        <v>997</v>
      </c>
      <c r="K220" s="96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25.5">
      <c r="A221" s="11"/>
      <c r="B221" s="6" t="s">
        <v>664</v>
      </c>
      <c r="C221" s="6" t="s">
        <v>665</v>
      </c>
      <c r="D221" s="11"/>
      <c r="E221" s="11"/>
      <c r="F221" s="11"/>
      <c r="G221" s="25">
        <v>0</v>
      </c>
      <c r="H221" s="25">
        <v>3.1099999999999999E-2</v>
      </c>
      <c r="I221" s="6" t="s">
        <v>666</v>
      </c>
      <c r="J221" s="35" t="s">
        <v>998</v>
      </c>
      <c r="K221" s="96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25.5">
      <c r="A222" s="14" t="s">
        <v>667</v>
      </c>
      <c r="B222" s="6" t="s">
        <v>668</v>
      </c>
      <c r="C222" s="6" t="s">
        <v>669</v>
      </c>
      <c r="D222" s="35" t="s">
        <v>656</v>
      </c>
      <c r="E222" s="24">
        <v>44134</v>
      </c>
      <c r="F222" s="6">
        <v>149</v>
      </c>
      <c r="G222" s="25">
        <v>0</v>
      </c>
      <c r="H222" s="25">
        <v>9.2100000000000001E-2</v>
      </c>
      <c r="I222" s="6" t="s">
        <v>670</v>
      </c>
      <c r="J222" s="45" t="s">
        <v>999</v>
      </c>
      <c r="K222" s="6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25.5">
      <c r="A223" s="14" t="s">
        <v>671</v>
      </c>
      <c r="B223" s="6" t="s">
        <v>672</v>
      </c>
      <c r="C223" s="6" t="s">
        <v>673</v>
      </c>
      <c r="D223" s="6" t="s">
        <v>674</v>
      </c>
      <c r="E223" s="24">
        <v>44139</v>
      </c>
      <c r="F223" s="6">
        <v>150</v>
      </c>
      <c r="G223" s="25">
        <v>0</v>
      </c>
      <c r="H223" s="25">
        <v>3.8456000000000001</v>
      </c>
      <c r="I223" s="96" t="s">
        <v>52</v>
      </c>
      <c r="J223" s="96" t="s">
        <v>675</v>
      </c>
      <c r="K223" s="96" t="s">
        <v>52</v>
      </c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38.25">
      <c r="A224" s="14" t="s">
        <v>676</v>
      </c>
      <c r="B224" s="6" t="s">
        <v>677</v>
      </c>
      <c r="C224" s="6" t="s">
        <v>678</v>
      </c>
      <c r="D224" s="6" t="s">
        <v>679</v>
      </c>
      <c r="E224" s="24">
        <v>44139</v>
      </c>
      <c r="F224" s="6">
        <v>151</v>
      </c>
      <c r="G224" s="99" t="s">
        <v>52</v>
      </c>
      <c r="H224" s="99" t="s">
        <v>52</v>
      </c>
      <c r="I224" s="45" t="s">
        <v>52</v>
      </c>
      <c r="J224" s="45" t="s">
        <v>52</v>
      </c>
      <c r="K224" s="45" t="s">
        <v>52</v>
      </c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25.5">
      <c r="A225" s="67" t="s">
        <v>680</v>
      </c>
      <c r="B225" s="6" t="s">
        <v>681</v>
      </c>
      <c r="C225" s="6" t="s">
        <v>682</v>
      </c>
      <c r="D225" s="26" t="s">
        <v>683</v>
      </c>
      <c r="E225" s="92">
        <v>44139</v>
      </c>
      <c r="F225" s="26">
        <v>152</v>
      </c>
      <c r="G225" s="25">
        <v>0</v>
      </c>
      <c r="H225" s="25">
        <v>8.3999999999999995E-3</v>
      </c>
      <c r="I225" s="6" t="s">
        <v>684</v>
      </c>
      <c r="J225" s="6" t="s">
        <v>685</v>
      </c>
      <c r="K225" s="6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45.75" customHeight="1">
      <c r="A226" s="11"/>
      <c r="B226" s="6" t="s">
        <v>686</v>
      </c>
      <c r="C226" s="6" t="s">
        <v>687</v>
      </c>
      <c r="D226" s="11"/>
      <c r="E226" s="11"/>
      <c r="F226" s="11"/>
      <c r="G226" s="25">
        <v>0</v>
      </c>
      <c r="H226" s="25">
        <v>2.1899999999999999E-2</v>
      </c>
      <c r="I226" s="6" t="s">
        <v>52</v>
      </c>
      <c r="J226" s="6" t="s">
        <v>52</v>
      </c>
      <c r="K226" s="6" t="s">
        <v>52</v>
      </c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63.75">
      <c r="A227" s="14" t="s">
        <v>688</v>
      </c>
      <c r="B227" s="6" t="s">
        <v>689</v>
      </c>
      <c r="C227" s="6" t="s">
        <v>690</v>
      </c>
      <c r="D227" s="6" t="s">
        <v>691</v>
      </c>
      <c r="E227" s="24">
        <v>44139</v>
      </c>
      <c r="F227" s="6">
        <v>153</v>
      </c>
      <c r="G227" s="25">
        <v>0</v>
      </c>
      <c r="H227" s="89">
        <v>0.27350000000000002</v>
      </c>
      <c r="I227" s="6" t="s">
        <v>52</v>
      </c>
      <c r="J227" s="6" t="s">
        <v>52</v>
      </c>
      <c r="K227" s="6" t="s">
        <v>52</v>
      </c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25.5">
      <c r="A228" s="14" t="s">
        <v>692</v>
      </c>
      <c r="B228" s="6" t="s">
        <v>693</v>
      </c>
      <c r="C228" s="6" t="s">
        <v>694</v>
      </c>
      <c r="D228" s="6" t="s">
        <v>695</v>
      </c>
      <c r="E228" s="24">
        <v>44141</v>
      </c>
      <c r="F228" s="6">
        <v>154</v>
      </c>
      <c r="G228" s="25">
        <v>0</v>
      </c>
      <c r="H228" s="25">
        <v>0.4022</v>
      </c>
      <c r="I228" s="6"/>
      <c r="J228" s="6"/>
      <c r="K228" s="6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25.5">
      <c r="A229" s="14" t="s">
        <v>696</v>
      </c>
      <c r="B229" s="6" t="s">
        <v>697</v>
      </c>
      <c r="C229" s="6" t="s">
        <v>698</v>
      </c>
      <c r="D229" s="6" t="s">
        <v>699</v>
      </c>
      <c r="E229" s="24">
        <v>44141</v>
      </c>
      <c r="F229" s="6">
        <v>155</v>
      </c>
      <c r="G229" s="18">
        <v>5.1999999999999998E-3</v>
      </c>
      <c r="H229" s="18">
        <v>0</v>
      </c>
      <c r="I229" s="6" t="s">
        <v>700</v>
      </c>
      <c r="J229" s="6"/>
      <c r="K229" s="45" t="s">
        <v>1000</v>
      </c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25.5">
      <c r="A230" s="14" t="s">
        <v>189</v>
      </c>
      <c r="B230" s="6" t="s">
        <v>703</v>
      </c>
      <c r="C230" s="6" t="s">
        <v>194</v>
      </c>
      <c r="D230" s="6" t="s">
        <v>701</v>
      </c>
      <c r="E230" s="24">
        <v>44146</v>
      </c>
      <c r="F230" s="6">
        <v>156</v>
      </c>
      <c r="G230" s="18">
        <v>0</v>
      </c>
      <c r="H230" s="18">
        <v>0.44500000000000001</v>
      </c>
      <c r="I230" s="6" t="s">
        <v>704</v>
      </c>
      <c r="J230" s="6" t="s">
        <v>1029</v>
      </c>
      <c r="K230" s="6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25.5">
      <c r="A231" s="14" t="s">
        <v>189</v>
      </c>
      <c r="B231" s="6" t="s">
        <v>705</v>
      </c>
      <c r="C231" s="6" t="s">
        <v>194</v>
      </c>
      <c r="D231" s="6" t="s">
        <v>701</v>
      </c>
      <c r="E231" s="24">
        <v>44146</v>
      </c>
      <c r="F231" s="6">
        <v>156</v>
      </c>
      <c r="G231" s="61">
        <v>0.1598</v>
      </c>
      <c r="H231" s="18">
        <v>0.2777</v>
      </c>
      <c r="I231" s="6" t="s">
        <v>1032</v>
      </c>
      <c r="J231" s="6"/>
      <c r="K231" s="6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25.5">
      <c r="A232" s="14" t="s">
        <v>189</v>
      </c>
      <c r="B232" s="6" t="s">
        <v>1031</v>
      </c>
      <c r="C232" s="6" t="s">
        <v>194</v>
      </c>
      <c r="D232" s="6" t="s">
        <v>701</v>
      </c>
      <c r="E232" s="24">
        <v>44146</v>
      </c>
      <c r="F232" s="6">
        <v>156</v>
      </c>
      <c r="G232" s="62"/>
      <c r="H232" s="18">
        <v>0.21160000000000001</v>
      </c>
      <c r="I232" s="6" t="s">
        <v>702</v>
      </c>
      <c r="J232" s="6" t="s">
        <v>1033</v>
      </c>
      <c r="K232" s="6" t="s">
        <v>1033</v>
      </c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25.5">
      <c r="A233" s="14" t="s">
        <v>189</v>
      </c>
      <c r="B233" s="6" t="s">
        <v>706</v>
      </c>
      <c r="C233" s="6" t="s">
        <v>194</v>
      </c>
      <c r="D233" s="6" t="s">
        <v>701</v>
      </c>
      <c r="E233" s="24">
        <v>44146</v>
      </c>
      <c r="F233" s="6">
        <v>156</v>
      </c>
      <c r="G233" s="18">
        <v>4.7399999999999998E-2</v>
      </c>
      <c r="H233" s="18">
        <v>0</v>
      </c>
      <c r="I233" s="6" t="s">
        <v>707</v>
      </c>
      <c r="J233" s="6" t="s">
        <v>1030</v>
      </c>
      <c r="K233" s="6" t="s">
        <v>1030</v>
      </c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25.5">
      <c r="A234" s="63" t="s">
        <v>708</v>
      </c>
      <c r="B234" s="6" t="s">
        <v>709</v>
      </c>
      <c r="C234" s="26" t="s">
        <v>710</v>
      </c>
      <c r="D234" s="26" t="s">
        <v>711</v>
      </c>
      <c r="E234" s="105">
        <v>44148</v>
      </c>
      <c r="F234" s="26">
        <v>157</v>
      </c>
      <c r="G234" s="25">
        <v>0</v>
      </c>
      <c r="H234" s="18">
        <v>0.13739999999999999</v>
      </c>
      <c r="I234" s="6" t="s">
        <v>712</v>
      </c>
      <c r="J234" s="6" t="s">
        <v>1028</v>
      </c>
      <c r="K234" s="6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25.5">
      <c r="A235" s="11"/>
      <c r="B235" s="6" t="s">
        <v>713</v>
      </c>
      <c r="C235" s="11"/>
      <c r="D235" s="11"/>
      <c r="E235" s="11"/>
      <c r="F235" s="11"/>
      <c r="G235" s="25">
        <v>0</v>
      </c>
      <c r="H235" s="18">
        <v>1.06E-2</v>
      </c>
      <c r="I235" s="6" t="s">
        <v>714</v>
      </c>
      <c r="J235" s="6" t="s">
        <v>1027</v>
      </c>
      <c r="K235" s="6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25.5">
      <c r="A236" s="11"/>
      <c r="B236" s="6" t="s">
        <v>715</v>
      </c>
      <c r="C236" s="11"/>
      <c r="D236" s="11"/>
      <c r="E236" s="11"/>
      <c r="F236" s="11"/>
      <c r="G236" s="25">
        <v>0</v>
      </c>
      <c r="H236" s="18">
        <v>0.1255</v>
      </c>
      <c r="I236" s="6" t="s">
        <v>716</v>
      </c>
      <c r="J236" s="6" t="s">
        <v>1026</v>
      </c>
      <c r="K236" s="6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25.5">
      <c r="A237" s="63" t="s">
        <v>708</v>
      </c>
      <c r="B237" s="6" t="s">
        <v>717</v>
      </c>
      <c r="C237" s="26" t="s">
        <v>718</v>
      </c>
      <c r="D237" s="26" t="s">
        <v>711</v>
      </c>
      <c r="E237" s="105">
        <v>44148</v>
      </c>
      <c r="F237" s="26">
        <v>158</v>
      </c>
      <c r="G237" s="25">
        <v>0</v>
      </c>
      <c r="H237" s="18">
        <v>4.8685999999999998</v>
      </c>
      <c r="I237" s="6" t="s">
        <v>719</v>
      </c>
      <c r="J237" s="45" t="s">
        <v>1006</v>
      </c>
      <c r="K237" s="6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25.5">
      <c r="A238" s="11"/>
      <c r="B238" s="6" t="s">
        <v>720</v>
      </c>
      <c r="C238" s="11"/>
      <c r="D238" s="11"/>
      <c r="E238" s="11"/>
      <c r="F238" s="11"/>
      <c r="G238" s="25">
        <v>0</v>
      </c>
      <c r="H238" s="18">
        <v>0.20269999999999999</v>
      </c>
      <c r="I238" s="6" t="s">
        <v>721</v>
      </c>
      <c r="J238" s="45" t="s">
        <v>1005</v>
      </c>
      <c r="K238" s="6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25.5">
      <c r="A239" s="11"/>
      <c r="B239" s="6" t="s">
        <v>722</v>
      </c>
      <c r="C239" s="11"/>
      <c r="D239" s="11"/>
      <c r="E239" s="11"/>
      <c r="F239" s="11"/>
      <c r="G239" s="25">
        <v>0</v>
      </c>
      <c r="H239" s="18">
        <v>0.4995</v>
      </c>
      <c r="I239" s="6" t="s">
        <v>723</v>
      </c>
      <c r="J239" s="45" t="s">
        <v>1004</v>
      </c>
      <c r="K239" s="6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25.5">
      <c r="A240" s="14" t="s">
        <v>724</v>
      </c>
      <c r="B240" s="6" t="s">
        <v>725</v>
      </c>
      <c r="C240" s="6" t="s">
        <v>726</v>
      </c>
      <c r="D240" s="6" t="s">
        <v>727</v>
      </c>
      <c r="E240" s="24">
        <v>44153</v>
      </c>
      <c r="F240" s="6">
        <v>159</v>
      </c>
      <c r="G240" s="18">
        <v>0.28839999999999999</v>
      </c>
      <c r="H240" s="18">
        <v>0.4007</v>
      </c>
      <c r="I240" s="59" t="s">
        <v>728</v>
      </c>
      <c r="J240" s="6"/>
      <c r="K240" s="6" t="s">
        <v>1100</v>
      </c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25.5">
      <c r="A241" s="14" t="s">
        <v>729</v>
      </c>
      <c r="B241" s="6" t="s">
        <v>730</v>
      </c>
      <c r="C241" s="6" t="s">
        <v>731</v>
      </c>
      <c r="D241" s="6" t="s">
        <v>732</v>
      </c>
      <c r="E241" s="24">
        <v>44153</v>
      </c>
      <c r="F241" s="6">
        <v>160</v>
      </c>
      <c r="G241" s="18">
        <v>0</v>
      </c>
      <c r="H241" s="18">
        <v>0.1003</v>
      </c>
      <c r="I241" s="6" t="s">
        <v>733</v>
      </c>
      <c r="J241" s="45" t="s">
        <v>1001</v>
      </c>
      <c r="K241" s="6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38.25">
      <c r="A242" s="14" t="s">
        <v>734</v>
      </c>
      <c r="B242" s="6" t="s">
        <v>735</v>
      </c>
      <c r="C242" s="6" t="s">
        <v>736</v>
      </c>
      <c r="D242" s="6" t="s">
        <v>737</v>
      </c>
      <c r="E242" s="24">
        <v>44155</v>
      </c>
      <c r="F242" s="6">
        <v>161</v>
      </c>
      <c r="G242" s="25">
        <v>1.65E-3</v>
      </c>
      <c r="H242" s="25">
        <v>0</v>
      </c>
      <c r="I242" s="6" t="s">
        <v>738</v>
      </c>
      <c r="J242" s="6"/>
      <c r="K242" s="45" t="s">
        <v>1002</v>
      </c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25.5">
      <c r="A243" s="63" t="s">
        <v>739</v>
      </c>
      <c r="B243" s="6" t="s">
        <v>740</v>
      </c>
      <c r="C243" s="26" t="s">
        <v>741</v>
      </c>
      <c r="D243" s="26" t="s">
        <v>742</v>
      </c>
      <c r="E243" s="92">
        <v>44155</v>
      </c>
      <c r="F243" s="79">
        <v>162</v>
      </c>
      <c r="G243" s="25">
        <v>0</v>
      </c>
      <c r="H243" s="18">
        <v>0.3543</v>
      </c>
      <c r="I243" s="6" t="s">
        <v>743</v>
      </c>
      <c r="J243" s="45" t="s">
        <v>1003</v>
      </c>
      <c r="K243" s="6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25.5">
      <c r="A244" s="11"/>
      <c r="B244" s="6" t="s">
        <v>744</v>
      </c>
      <c r="C244" s="11"/>
      <c r="D244" s="11"/>
      <c r="E244" s="11"/>
      <c r="F244" s="11"/>
      <c r="G244" s="25">
        <v>0</v>
      </c>
      <c r="H244" s="18">
        <v>4.3900000000000002E-2</v>
      </c>
      <c r="I244" s="6" t="s">
        <v>745</v>
      </c>
      <c r="J244" s="45" t="s">
        <v>1007</v>
      </c>
      <c r="K244" s="6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25.5">
      <c r="A245" s="11"/>
      <c r="B245" s="6" t="s">
        <v>746</v>
      </c>
      <c r="C245" s="11"/>
      <c r="D245" s="11"/>
      <c r="E245" s="11"/>
      <c r="F245" s="11"/>
      <c r="G245" s="25">
        <v>0</v>
      </c>
      <c r="H245" s="18">
        <v>7.0999999999999994E-2</v>
      </c>
      <c r="I245" s="6" t="s">
        <v>747</v>
      </c>
      <c r="J245" s="45" t="s">
        <v>1008</v>
      </c>
      <c r="K245" s="6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25.5">
      <c r="A246" s="14" t="s">
        <v>748</v>
      </c>
      <c r="B246" s="6" t="s">
        <v>749</v>
      </c>
      <c r="C246" s="6" t="s">
        <v>750</v>
      </c>
      <c r="D246" s="6" t="s">
        <v>751</v>
      </c>
      <c r="E246" s="24">
        <v>44160</v>
      </c>
      <c r="F246" s="6">
        <v>163</v>
      </c>
      <c r="G246" s="18">
        <v>0</v>
      </c>
      <c r="H246" s="18">
        <v>3.8600000000000002E-2</v>
      </c>
      <c r="I246" s="6" t="s">
        <v>752</v>
      </c>
      <c r="J246" s="45" t="s">
        <v>1009</v>
      </c>
      <c r="K246" s="6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25.5">
      <c r="A247" s="14" t="s">
        <v>753</v>
      </c>
      <c r="B247" s="6"/>
      <c r="C247" s="6" t="s">
        <v>754</v>
      </c>
      <c r="D247" s="6" t="s">
        <v>755</v>
      </c>
      <c r="E247" s="24">
        <v>44160</v>
      </c>
      <c r="F247" s="6">
        <v>164</v>
      </c>
      <c r="G247" s="18">
        <v>0</v>
      </c>
      <c r="H247" s="18">
        <v>0</v>
      </c>
      <c r="I247" s="6" t="s">
        <v>52</v>
      </c>
      <c r="J247" s="6" t="s">
        <v>52</v>
      </c>
      <c r="K247" s="6" t="s">
        <v>52</v>
      </c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25.5">
      <c r="A248" s="63" t="s">
        <v>756</v>
      </c>
      <c r="B248" s="6" t="s">
        <v>757</v>
      </c>
      <c r="C248" s="26" t="s">
        <v>758</v>
      </c>
      <c r="D248" s="106" t="s">
        <v>759</v>
      </c>
      <c r="E248" s="92">
        <v>44162</v>
      </c>
      <c r="F248" s="26">
        <v>165</v>
      </c>
      <c r="G248" s="18">
        <v>5.0000000000000001E-3</v>
      </c>
      <c r="H248" s="25">
        <v>0</v>
      </c>
      <c r="I248" s="6" t="s">
        <v>760</v>
      </c>
      <c r="J248" s="6"/>
      <c r="K248" s="45" t="s">
        <v>1010</v>
      </c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25.5">
      <c r="A249" s="11"/>
      <c r="B249" s="6" t="s">
        <v>761</v>
      </c>
      <c r="C249" s="11"/>
      <c r="D249" s="11"/>
      <c r="E249" s="11"/>
      <c r="F249" s="11"/>
      <c r="G249" s="18">
        <v>7.0000000000000001E-3</v>
      </c>
      <c r="H249" s="25">
        <v>0</v>
      </c>
      <c r="I249" s="6" t="s">
        <v>762</v>
      </c>
      <c r="J249" s="6"/>
      <c r="K249" s="45" t="s">
        <v>1011</v>
      </c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25.5">
      <c r="A250" s="11"/>
      <c r="B250" s="6" t="s">
        <v>763</v>
      </c>
      <c r="C250" s="11"/>
      <c r="D250" s="11"/>
      <c r="E250" s="11"/>
      <c r="F250" s="11"/>
      <c r="G250" s="18">
        <v>1.9199999999999998E-2</v>
      </c>
      <c r="H250" s="25">
        <v>0</v>
      </c>
      <c r="I250" s="6" t="s">
        <v>764</v>
      </c>
      <c r="J250" s="6"/>
      <c r="K250" s="6" t="s">
        <v>1012</v>
      </c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25.5">
      <c r="A251" s="11"/>
      <c r="B251" s="6" t="s">
        <v>765</v>
      </c>
      <c r="C251" s="11"/>
      <c r="D251" s="11"/>
      <c r="E251" s="11"/>
      <c r="F251" s="11"/>
      <c r="G251" s="18">
        <v>1.4E-2</v>
      </c>
      <c r="H251" s="25">
        <v>0</v>
      </c>
      <c r="I251" s="6" t="s">
        <v>766</v>
      </c>
      <c r="J251" s="6"/>
      <c r="K251" s="6" t="s">
        <v>1013</v>
      </c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25.5">
      <c r="A252" s="11"/>
      <c r="B252" s="6" t="s">
        <v>767</v>
      </c>
      <c r="C252" s="11"/>
      <c r="D252" s="11"/>
      <c r="E252" s="11"/>
      <c r="F252" s="11"/>
      <c r="G252" s="18">
        <v>5.1000000000000004E-3</v>
      </c>
      <c r="H252" s="25">
        <v>0</v>
      </c>
      <c r="I252" s="6" t="s">
        <v>768</v>
      </c>
      <c r="J252" s="6"/>
      <c r="K252" s="6" t="s">
        <v>1014</v>
      </c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25.5">
      <c r="A253" s="11"/>
      <c r="B253" s="6" t="s">
        <v>769</v>
      </c>
      <c r="C253" s="11"/>
      <c r="D253" s="11"/>
      <c r="E253" s="11"/>
      <c r="F253" s="11"/>
      <c r="G253" s="18">
        <v>2.3999999999999998E-3</v>
      </c>
      <c r="H253" s="25">
        <v>0</v>
      </c>
      <c r="I253" s="6" t="s">
        <v>770</v>
      </c>
      <c r="J253" s="6"/>
      <c r="K253" s="6" t="s">
        <v>1015</v>
      </c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25.5">
      <c r="A254" s="11"/>
      <c r="B254" s="6" t="s">
        <v>771</v>
      </c>
      <c r="C254" s="11"/>
      <c r="D254" s="11"/>
      <c r="E254" s="11"/>
      <c r="F254" s="11"/>
      <c r="G254" s="18">
        <v>2.8899999999999999E-2</v>
      </c>
      <c r="H254" s="25">
        <v>0</v>
      </c>
      <c r="I254" s="6" t="s">
        <v>772</v>
      </c>
      <c r="J254" s="6"/>
      <c r="K254" s="6" t="s">
        <v>1016</v>
      </c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63.75">
      <c r="A255" s="14" t="s">
        <v>773</v>
      </c>
      <c r="B255" s="6" t="s">
        <v>774</v>
      </c>
      <c r="C255" s="6" t="s">
        <v>775</v>
      </c>
      <c r="D255" s="45" t="s">
        <v>910</v>
      </c>
      <c r="E255" s="24">
        <v>44167</v>
      </c>
      <c r="F255" s="6">
        <v>166</v>
      </c>
      <c r="G255" s="18">
        <v>0.32900000000000001</v>
      </c>
      <c r="H255" s="25">
        <v>0</v>
      </c>
      <c r="I255" s="6" t="s">
        <v>776</v>
      </c>
      <c r="J255" s="6"/>
      <c r="K255" s="6" t="s">
        <v>1081</v>
      </c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25.5">
      <c r="A256" s="14" t="s">
        <v>777</v>
      </c>
      <c r="B256" s="6" t="s">
        <v>778</v>
      </c>
      <c r="C256" s="6" t="s">
        <v>779</v>
      </c>
      <c r="D256" s="45" t="s">
        <v>873</v>
      </c>
      <c r="E256" s="24">
        <v>44167</v>
      </c>
      <c r="F256" s="6">
        <v>167</v>
      </c>
      <c r="G256" s="18">
        <v>0</v>
      </c>
      <c r="H256" s="25">
        <v>0.25019999999999998</v>
      </c>
      <c r="I256" s="6" t="s">
        <v>780</v>
      </c>
      <c r="J256" s="24" t="s">
        <v>1025</v>
      </c>
      <c r="K256" s="6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25.5">
      <c r="A257" s="63" t="s">
        <v>781</v>
      </c>
      <c r="B257" s="6" t="s">
        <v>782</v>
      </c>
      <c r="C257" s="26" t="s">
        <v>783</v>
      </c>
      <c r="D257" s="26" t="s">
        <v>784</v>
      </c>
      <c r="E257" s="92">
        <v>44169</v>
      </c>
      <c r="F257" s="26">
        <v>168</v>
      </c>
      <c r="G257" s="18">
        <v>1.9E-3</v>
      </c>
      <c r="H257" s="25">
        <v>2.01E-2</v>
      </c>
      <c r="I257" s="6" t="s">
        <v>785</v>
      </c>
      <c r="J257" s="6"/>
      <c r="K257" s="6" t="s">
        <v>786</v>
      </c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25.5">
      <c r="A258" s="11"/>
      <c r="B258" s="6" t="s">
        <v>787</v>
      </c>
      <c r="C258" s="11"/>
      <c r="D258" s="11"/>
      <c r="E258" s="11"/>
      <c r="F258" s="11"/>
      <c r="G258" s="18">
        <v>7.4000000000000003E-3</v>
      </c>
      <c r="H258" s="25">
        <v>0</v>
      </c>
      <c r="I258" s="6" t="s">
        <v>788</v>
      </c>
      <c r="J258" s="6"/>
      <c r="K258" s="6" t="s">
        <v>786</v>
      </c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25.5">
      <c r="A259" s="14" t="s">
        <v>789</v>
      </c>
      <c r="B259" s="6" t="s">
        <v>790</v>
      </c>
      <c r="C259" s="6" t="s">
        <v>791</v>
      </c>
      <c r="D259" s="6" t="s">
        <v>792</v>
      </c>
      <c r="E259" s="24">
        <v>44169</v>
      </c>
      <c r="F259" s="6">
        <v>169</v>
      </c>
      <c r="G259" s="18">
        <v>0</v>
      </c>
      <c r="H259" s="25">
        <v>4.58E-2</v>
      </c>
      <c r="I259" s="6" t="s">
        <v>793</v>
      </c>
      <c r="J259" s="6" t="s">
        <v>1017</v>
      </c>
      <c r="K259" s="6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38.25">
      <c r="A260" s="63" t="s">
        <v>794</v>
      </c>
      <c r="B260" s="6" t="s">
        <v>795</v>
      </c>
      <c r="C260" s="26" t="s">
        <v>796</v>
      </c>
      <c r="D260" s="26" t="s">
        <v>797</v>
      </c>
      <c r="E260" s="92">
        <v>44174</v>
      </c>
      <c r="F260" s="79">
        <v>170</v>
      </c>
      <c r="G260" s="25">
        <v>0</v>
      </c>
      <c r="H260" s="25">
        <v>2.5426000000000002</v>
      </c>
      <c r="I260" s="6" t="s">
        <v>798</v>
      </c>
      <c r="J260" s="6" t="s">
        <v>1018</v>
      </c>
      <c r="K260" s="6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25.5">
      <c r="A261" s="11"/>
      <c r="B261" s="6" t="s">
        <v>799</v>
      </c>
      <c r="C261" s="11"/>
      <c r="D261" s="11"/>
      <c r="E261" s="11"/>
      <c r="F261" s="11"/>
      <c r="G261" s="25">
        <v>0</v>
      </c>
      <c r="H261" s="25">
        <v>0.64349999999999996</v>
      </c>
      <c r="I261" s="6" t="s">
        <v>800</v>
      </c>
      <c r="J261" s="6" t="s">
        <v>1019</v>
      </c>
      <c r="K261" s="6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38.25">
      <c r="A262" s="11"/>
      <c r="B262" s="6" t="s">
        <v>801</v>
      </c>
      <c r="C262" s="11"/>
      <c r="D262" s="11"/>
      <c r="E262" s="11"/>
      <c r="F262" s="11"/>
      <c r="G262" s="25">
        <v>0</v>
      </c>
      <c r="H262" s="25">
        <v>7.1900000000000006E-2</v>
      </c>
      <c r="I262" s="6" t="s">
        <v>802</v>
      </c>
      <c r="J262" s="6" t="s">
        <v>1020</v>
      </c>
      <c r="K262" s="6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25.5">
      <c r="A263" s="11"/>
      <c r="B263" s="6" t="s">
        <v>803</v>
      </c>
      <c r="C263" s="11"/>
      <c r="D263" s="11"/>
      <c r="E263" s="11"/>
      <c r="F263" s="11"/>
      <c r="G263" s="25">
        <v>0</v>
      </c>
      <c r="H263" s="25">
        <v>3.6799999999999999E-2</v>
      </c>
      <c r="I263" s="6" t="s">
        <v>804</v>
      </c>
      <c r="J263" s="6" t="s">
        <v>1021</v>
      </c>
      <c r="K263" s="6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25.5">
      <c r="A264" s="14" t="s">
        <v>805</v>
      </c>
      <c r="B264" s="6" t="s">
        <v>806</v>
      </c>
      <c r="C264" s="6" t="s">
        <v>807</v>
      </c>
      <c r="D264" s="6" t="s">
        <v>808</v>
      </c>
      <c r="E264" s="24">
        <v>44174</v>
      </c>
      <c r="F264" s="16">
        <v>171</v>
      </c>
      <c r="G264" s="25">
        <v>0</v>
      </c>
      <c r="H264" s="25">
        <v>0</v>
      </c>
      <c r="I264" s="6" t="s">
        <v>52</v>
      </c>
      <c r="J264" s="6" t="s">
        <v>52</v>
      </c>
      <c r="K264" s="6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25.5">
      <c r="A265" s="22" t="s">
        <v>809</v>
      </c>
      <c r="B265" s="6" t="s">
        <v>810</v>
      </c>
      <c r="C265" s="6" t="s">
        <v>811</v>
      </c>
      <c r="D265" s="45" t="s">
        <v>815</v>
      </c>
      <c r="E265" s="15">
        <v>44176</v>
      </c>
      <c r="F265" s="16">
        <v>172</v>
      </c>
      <c r="G265" s="18">
        <v>0</v>
      </c>
      <c r="H265" s="18">
        <v>1.89E-2</v>
      </c>
      <c r="I265" s="6" t="s">
        <v>812</v>
      </c>
      <c r="J265" s="6" t="s">
        <v>1101</v>
      </c>
      <c r="K265" s="6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25.5">
      <c r="A266" s="107" t="s">
        <v>809</v>
      </c>
      <c r="B266" s="6" t="s">
        <v>813</v>
      </c>
      <c r="C266" s="6" t="s">
        <v>814</v>
      </c>
      <c r="D266" s="26" t="s">
        <v>815</v>
      </c>
      <c r="E266" s="78">
        <v>44176</v>
      </c>
      <c r="F266" s="79">
        <v>173</v>
      </c>
      <c r="G266" s="18">
        <v>0.27310000000000001</v>
      </c>
      <c r="H266" s="18">
        <f>0.4042</f>
        <v>0.4042</v>
      </c>
      <c r="I266" s="6" t="s">
        <v>816</v>
      </c>
      <c r="J266" s="6" t="s">
        <v>1077</v>
      </c>
      <c r="K266" s="6" t="s">
        <v>1078</v>
      </c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25.5">
      <c r="A267" s="11"/>
      <c r="B267" s="6" t="s">
        <v>817</v>
      </c>
      <c r="C267" s="6" t="s">
        <v>818</v>
      </c>
      <c r="D267" s="11"/>
      <c r="E267" s="11"/>
      <c r="F267" s="11"/>
      <c r="G267" s="18">
        <v>0</v>
      </c>
      <c r="H267" s="18">
        <v>5.28E-2</v>
      </c>
      <c r="I267" s="6" t="s">
        <v>819</v>
      </c>
      <c r="J267" s="6" t="s">
        <v>1079</v>
      </c>
      <c r="K267" s="6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25.5">
      <c r="A268" s="11"/>
      <c r="B268" s="6" t="s">
        <v>820</v>
      </c>
      <c r="C268" s="6" t="s">
        <v>821</v>
      </c>
      <c r="D268" s="11"/>
      <c r="E268" s="11"/>
      <c r="F268" s="11"/>
      <c r="G268" s="18">
        <v>0</v>
      </c>
      <c r="H268" s="18">
        <v>3.1800000000000002E-2</v>
      </c>
      <c r="I268" s="6" t="s">
        <v>822</v>
      </c>
      <c r="J268" s="6" t="s">
        <v>1080</v>
      </c>
      <c r="K268" s="6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51">
      <c r="A269" s="14" t="s">
        <v>823</v>
      </c>
      <c r="B269" s="6" t="s">
        <v>824</v>
      </c>
      <c r="C269" s="6" t="s">
        <v>825</v>
      </c>
      <c r="D269" s="6" t="s">
        <v>826</v>
      </c>
      <c r="E269" s="15">
        <v>44181</v>
      </c>
      <c r="F269" s="16">
        <v>174</v>
      </c>
      <c r="G269" s="18">
        <v>0</v>
      </c>
      <c r="H269" s="18">
        <v>5.62E-2</v>
      </c>
      <c r="I269" s="6" t="s">
        <v>827</v>
      </c>
      <c r="J269" s="6" t="s">
        <v>1109</v>
      </c>
      <c r="K269" s="6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25.5">
      <c r="A270" s="63" t="s">
        <v>823</v>
      </c>
      <c r="B270" s="6" t="s">
        <v>828</v>
      </c>
      <c r="C270" s="26" t="s">
        <v>829</v>
      </c>
      <c r="D270" s="26" t="s">
        <v>830</v>
      </c>
      <c r="E270" s="78">
        <v>44181</v>
      </c>
      <c r="F270" s="79">
        <v>175</v>
      </c>
      <c r="G270" s="18">
        <v>0</v>
      </c>
      <c r="H270" s="18">
        <v>7.4499999999999997E-2</v>
      </c>
      <c r="I270" s="6" t="s">
        <v>831</v>
      </c>
      <c r="J270" s="6" t="s">
        <v>1022</v>
      </c>
      <c r="K270" s="6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25.5">
      <c r="A271" s="11"/>
      <c r="B271" s="6" t="s">
        <v>832</v>
      </c>
      <c r="C271" s="11"/>
      <c r="D271" s="11"/>
      <c r="E271" s="11"/>
      <c r="F271" s="11"/>
      <c r="G271" s="18">
        <v>0</v>
      </c>
      <c r="H271" s="18">
        <v>2.4899999999999999E-2</v>
      </c>
      <c r="I271" s="6" t="s">
        <v>833</v>
      </c>
      <c r="J271" s="6" t="s">
        <v>1023</v>
      </c>
      <c r="K271" s="6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25.5">
      <c r="A272" s="11"/>
      <c r="B272" s="6" t="s">
        <v>834</v>
      </c>
      <c r="C272" s="11"/>
      <c r="D272" s="11"/>
      <c r="E272" s="11"/>
      <c r="F272" s="11"/>
      <c r="G272" s="18">
        <v>0</v>
      </c>
      <c r="H272" s="18">
        <v>0.1124</v>
      </c>
      <c r="I272" s="6" t="s">
        <v>835</v>
      </c>
      <c r="J272" s="6" t="s">
        <v>1024</v>
      </c>
      <c r="K272" s="6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25.5">
      <c r="A273" s="63" t="s">
        <v>836</v>
      </c>
      <c r="B273" s="6" t="s">
        <v>837</v>
      </c>
      <c r="C273" s="26" t="s">
        <v>838</v>
      </c>
      <c r="D273" s="26" t="s">
        <v>839</v>
      </c>
      <c r="E273" s="78">
        <v>44183</v>
      </c>
      <c r="F273" s="79">
        <v>176</v>
      </c>
      <c r="G273" s="18">
        <v>0</v>
      </c>
      <c r="H273" s="18">
        <v>0.1</v>
      </c>
      <c r="I273" s="6"/>
      <c r="J273" s="6"/>
      <c r="K273" s="6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>
      <c r="A274" s="11"/>
      <c r="B274" s="45" t="s">
        <v>907</v>
      </c>
      <c r="C274" s="11"/>
      <c r="D274" s="11"/>
      <c r="E274" s="11"/>
      <c r="F274" s="11"/>
      <c r="G274" s="18">
        <v>0</v>
      </c>
      <c r="H274" s="18">
        <v>2.2200000000000001E-2</v>
      </c>
      <c r="I274" s="6"/>
      <c r="J274" s="6"/>
      <c r="K274" s="6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>
      <c r="A275" s="11"/>
      <c r="B275" s="45" t="s">
        <v>908</v>
      </c>
      <c r="C275" s="11"/>
      <c r="D275" s="11"/>
      <c r="E275" s="11"/>
      <c r="F275" s="11"/>
      <c r="G275" s="18">
        <v>0</v>
      </c>
      <c r="H275" s="18">
        <v>8.8999999999999999E-3</v>
      </c>
      <c r="I275" s="6"/>
      <c r="J275" s="6"/>
      <c r="K275" s="6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25.5">
      <c r="A276" s="11"/>
      <c r="B276" s="6" t="s">
        <v>1110</v>
      </c>
      <c r="C276" s="11"/>
      <c r="D276" s="11"/>
      <c r="E276" s="11"/>
      <c r="F276" s="11"/>
      <c r="G276" s="18">
        <v>4.9799999999999997E-2</v>
      </c>
      <c r="H276" s="18">
        <v>0</v>
      </c>
      <c r="I276" s="6" t="s">
        <v>1111</v>
      </c>
      <c r="J276" s="6"/>
      <c r="K276" s="6" t="s">
        <v>865</v>
      </c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25.5">
      <c r="A277" s="14" t="s">
        <v>840</v>
      </c>
      <c r="B277" s="108" t="s">
        <v>909</v>
      </c>
      <c r="C277" s="6" t="s">
        <v>841</v>
      </c>
      <c r="D277" s="6" t="s">
        <v>871</v>
      </c>
      <c r="E277" s="15">
        <v>44188</v>
      </c>
      <c r="F277" s="16">
        <v>177</v>
      </c>
      <c r="G277" s="18">
        <v>0</v>
      </c>
      <c r="H277" s="18">
        <v>3.7699999999999997E-2</v>
      </c>
      <c r="I277" s="6"/>
      <c r="J277" s="6"/>
      <c r="K277" s="6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38.25">
      <c r="A278" s="14" t="s">
        <v>842</v>
      </c>
      <c r="B278" s="45" t="s">
        <v>52</v>
      </c>
      <c r="C278" s="6" t="s">
        <v>843</v>
      </c>
      <c r="D278" s="45" t="s">
        <v>872</v>
      </c>
      <c r="E278" s="15">
        <v>44188</v>
      </c>
      <c r="F278" s="16">
        <v>178</v>
      </c>
      <c r="G278" s="18">
        <v>0</v>
      </c>
      <c r="H278" s="18">
        <v>7.3000000000000001E-3</v>
      </c>
      <c r="I278" s="6"/>
      <c r="J278" s="6"/>
      <c r="K278" s="6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25.5">
      <c r="A279" s="63" t="s">
        <v>844</v>
      </c>
      <c r="B279" s="94" t="s">
        <v>845</v>
      </c>
      <c r="C279" s="26" t="s">
        <v>846</v>
      </c>
      <c r="D279" s="26" t="s">
        <v>847</v>
      </c>
      <c r="E279" s="78">
        <v>44189</v>
      </c>
      <c r="F279" s="79">
        <v>179</v>
      </c>
      <c r="G279" s="18">
        <v>0</v>
      </c>
      <c r="H279" s="18">
        <v>6.7900000000000002E-2</v>
      </c>
      <c r="I279" s="6" t="s">
        <v>1104</v>
      </c>
      <c r="J279" s="6" t="s">
        <v>1108</v>
      </c>
      <c r="K279" s="6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25.5">
      <c r="A280" s="11"/>
      <c r="B280" s="94" t="s">
        <v>848</v>
      </c>
      <c r="C280" s="11"/>
      <c r="D280" s="11"/>
      <c r="E280" s="11"/>
      <c r="F280" s="11"/>
      <c r="G280" s="18">
        <v>1.6999999999999999E-3</v>
      </c>
      <c r="H280" s="18">
        <v>0</v>
      </c>
      <c r="I280" s="6" t="s">
        <v>1102</v>
      </c>
      <c r="J280" s="6"/>
      <c r="K280" s="6" t="s">
        <v>1107</v>
      </c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25.5">
      <c r="A281" s="11"/>
      <c r="B281" s="94" t="s">
        <v>849</v>
      </c>
      <c r="C281" s="11"/>
      <c r="D281" s="11"/>
      <c r="E281" s="11"/>
      <c r="F281" s="11"/>
      <c r="G281" s="18">
        <v>1.6999999999999999E-3</v>
      </c>
      <c r="H281" s="18">
        <v>0</v>
      </c>
      <c r="I281" s="6" t="s">
        <v>1103</v>
      </c>
      <c r="J281" s="6"/>
      <c r="K281" s="6" t="s">
        <v>1107</v>
      </c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25.5">
      <c r="A282" s="63" t="s">
        <v>823</v>
      </c>
      <c r="B282" s="6" t="s">
        <v>850</v>
      </c>
      <c r="C282" s="6" t="s">
        <v>851</v>
      </c>
      <c r="D282" s="26" t="s">
        <v>852</v>
      </c>
      <c r="E282" s="78">
        <v>44189</v>
      </c>
      <c r="F282" s="79">
        <v>180</v>
      </c>
      <c r="G282" s="18">
        <v>0</v>
      </c>
      <c r="H282" s="18">
        <v>0.21709999999999999</v>
      </c>
      <c r="I282" s="6" t="s">
        <v>853</v>
      </c>
      <c r="J282" s="6" t="s">
        <v>854</v>
      </c>
      <c r="K282" s="6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25.5">
      <c r="A283" s="11"/>
      <c r="B283" s="6" t="s">
        <v>855</v>
      </c>
      <c r="C283" s="6" t="s">
        <v>856</v>
      </c>
      <c r="D283" s="11"/>
      <c r="E283" s="11"/>
      <c r="F283" s="11"/>
      <c r="G283" s="18">
        <v>0</v>
      </c>
      <c r="H283" s="18">
        <v>0.3</v>
      </c>
      <c r="I283" s="6" t="s">
        <v>857</v>
      </c>
      <c r="J283" s="6" t="s">
        <v>854</v>
      </c>
      <c r="K283" s="6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25.5">
      <c r="A284" s="11"/>
      <c r="B284" s="6" t="s">
        <v>858</v>
      </c>
      <c r="C284" s="6" t="s">
        <v>851</v>
      </c>
      <c r="D284" s="11"/>
      <c r="E284" s="11"/>
      <c r="F284" s="11"/>
      <c r="G284" s="18">
        <v>0</v>
      </c>
      <c r="H284" s="18">
        <v>1.21E-2</v>
      </c>
      <c r="I284" s="6" t="s">
        <v>859</v>
      </c>
      <c r="J284" s="6" t="s">
        <v>854</v>
      </c>
      <c r="K284" s="6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25.5">
      <c r="A285" s="63" t="s">
        <v>860</v>
      </c>
      <c r="B285" s="6" t="s">
        <v>861</v>
      </c>
      <c r="C285" s="26" t="s">
        <v>862</v>
      </c>
      <c r="D285" s="26" t="s">
        <v>863</v>
      </c>
      <c r="E285" s="78">
        <v>44193</v>
      </c>
      <c r="F285" s="79">
        <v>181</v>
      </c>
      <c r="G285" s="18">
        <v>0.08</v>
      </c>
      <c r="H285" s="18">
        <v>0</v>
      </c>
      <c r="I285" s="6" t="s">
        <v>864</v>
      </c>
      <c r="J285" s="6"/>
      <c r="K285" s="6" t="s">
        <v>865</v>
      </c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25.5">
      <c r="A286" s="11"/>
      <c r="B286" s="6" t="s">
        <v>866</v>
      </c>
      <c r="C286" s="11"/>
      <c r="D286" s="11"/>
      <c r="E286" s="11"/>
      <c r="F286" s="11"/>
      <c r="G286" s="18">
        <v>0</v>
      </c>
      <c r="H286" s="18">
        <v>5.62E-2</v>
      </c>
      <c r="I286" s="6" t="s">
        <v>867</v>
      </c>
      <c r="J286" s="6" t="s">
        <v>868</v>
      </c>
      <c r="K286" s="6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27" customHeight="1">
      <c r="A287" s="109" t="s">
        <v>870</v>
      </c>
      <c r="B287" s="110"/>
      <c r="C287" s="110"/>
      <c r="D287" s="110"/>
      <c r="E287" s="110"/>
      <c r="F287" s="111"/>
      <c r="G287" s="112">
        <f>SUM(G4:G286)</f>
        <v>5.6393499999999976</v>
      </c>
      <c r="H287" s="7">
        <f>SUM(H4:H286)</f>
        <v>82.045199999999966</v>
      </c>
      <c r="I287" s="5"/>
      <c r="J287" s="5"/>
      <c r="K287" s="5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>
      <c r="A288" s="1"/>
      <c r="B288" s="1"/>
      <c r="C288" s="1"/>
      <c r="D288" s="1"/>
      <c r="E288" s="2"/>
      <c r="F288" s="2"/>
      <c r="G288" s="4"/>
      <c r="H288" s="4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>
      <c r="A289" s="1"/>
      <c r="B289" s="1"/>
      <c r="C289" s="1"/>
      <c r="D289" s="1"/>
      <c r="E289" s="2"/>
      <c r="F289" s="2"/>
      <c r="G289" s="4"/>
      <c r="H289" s="4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>
      <c r="A290" s="1"/>
      <c r="B290" s="1"/>
      <c r="C290" s="1"/>
      <c r="D290" s="1"/>
      <c r="E290" s="2"/>
      <c r="F290" s="2"/>
      <c r="G290" s="4"/>
      <c r="H290" s="4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>
      <c r="A291" s="1"/>
      <c r="B291" s="1"/>
      <c r="C291" s="1"/>
      <c r="D291" s="1"/>
      <c r="E291" s="2"/>
      <c r="F291" s="2"/>
      <c r="G291" s="4"/>
      <c r="H291" s="4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>
      <c r="A292" s="1"/>
      <c r="B292" s="1"/>
      <c r="C292" s="1"/>
      <c r="D292" s="1"/>
      <c r="E292" s="2"/>
      <c r="F292" s="2"/>
      <c r="G292" s="4"/>
      <c r="H292" s="4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>
      <c r="A293" s="1"/>
      <c r="B293" s="1"/>
      <c r="C293" s="1"/>
      <c r="D293" s="1"/>
      <c r="E293" s="2"/>
      <c r="F293" s="2"/>
      <c r="G293" s="4"/>
      <c r="H293" s="4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>
      <c r="A294" s="1"/>
      <c r="B294" s="1"/>
      <c r="C294" s="1"/>
      <c r="D294" s="1"/>
      <c r="E294" s="2"/>
      <c r="F294" s="2"/>
      <c r="G294" s="4"/>
      <c r="H294" s="4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>
      <c r="A295" s="1"/>
      <c r="B295" s="1"/>
      <c r="C295" s="1"/>
      <c r="D295" s="1"/>
      <c r="E295" s="2"/>
      <c r="F295" s="2"/>
      <c r="G295" s="4"/>
      <c r="H295" s="4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>
      <c r="A296" s="1"/>
      <c r="B296" s="1"/>
      <c r="C296" s="1"/>
      <c r="D296" s="1"/>
      <c r="E296" s="2"/>
      <c r="F296" s="2"/>
      <c r="G296" s="4"/>
      <c r="H296" s="4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>
      <c r="A297" s="1"/>
      <c r="B297" s="1"/>
      <c r="C297" s="1"/>
      <c r="D297" s="1"/>
      <c r="E297" s="2"/>
      <c r="F297" s="2"/>
      <c r="G297" s="4"/>
      <c r="H297" s="4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>
      <c r="A298" s="1"/>
      <c r="B298" s="1"/>
      <c r="C298" s="1"/>
      <c r="D298" s="1"/>
      <c r="E298" s="2"/>
      <c r="F298" s="2"/>
      <c r="G298" s="4"/>
      <c r="H298" s="4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>
      <c r="A299" s="1"/>
      <c r="B299" s="1"/>
      <c r="C299" s="1"/>
      <c r="D299" s="1"/>
      <c r="E299" s="2"/>
      <c r="F299" s="2"/>
      <c r="G299" s="4"/>
      <c r="H299" s="4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>
      <c r="A300" s="1"/>
      <c r="B300" s="1"/>
      <c r="C300" s="1"/>
      <c r="D300" s="1"/>
      <c r="E300" s="2"/>
      <c r="F300" s="2"/>
      <c r="G300" s="4"/>
      <c r="H300" s="4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>
      <c r="A301" s="1"/>
      <c r="B301" s="1"/>
      <c r="C301" s="1"/>
      <c r="D301" s="1"/>
      <c r="E301" s="2"/>
      <c r="F301" s="2"/>
      <c r="G301" s="4"/>
      <c r="H301" s="4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>
      <c r="A302" s="1"/>
      <c r="B302" s="1"/>
      <c r="C302" s="1"/>
      <c r="D302" s="1"/>
      <c r="E302" s="2"/>
      <c r="F302" s="2"/>
      <c r="G302" s="4"/>
      <c r="H302" s="4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>
      <c r="A303" s="1"/>
      <c r="B303" s="1"/>
      <c r="C303" s="1"/>
      <c r="D303" s="1"/>
      <c r="E303" s="2"/>
      <c r="F303" s="2"/>
      <c r="G303" s="4"/>
      <c r="H303" s="4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>
      <c r="A304" s="1"/>
      <c r="B304" s="1"/>
      <c r="C304" s="1"/>
      <c r="D304" s="1"/>
      <c r="E304" s="2"/>
      <c r="F304" s="2"/>
      <c r="G304" s="4"/>
      <c r="H304" s="4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>
      <c r="A305" s="1"/>
      <c r="B305" s="1"/>
      <c r="C305" s="1"/>
      <c r="D305" s="1"/>
      <c r="E305" s="2"/>
      <c r="F305" s="2"/>
      <c r="G305" s="4"/>
      <c r="H305" s="4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>
      <c r="A306" s="1"/>
      <c r="B306" s="1"/>
      <c r="C306" s="1"/>
      <c r="D306" s="1"/>
      <c r="E306" s="2"/>
      <c r="F306" s="2"/>
      <c r="G306" s="4"/>
      <c r="H306" s="4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>
      <c r="A307" s="1"/>
      <c r="B307" s="1"/>
      <c r="C307" s="1"/>
      <c r="D307" s="1"/>
      <c r="E307" s="2"/>
      <c r="F307" s="2"/>
      <c r="G307" s="4"/>
      <c r="H307" s="4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>
      <c r="A308" s="1"/>
      <c r="B308" s="1"/>
      <c r="C308" s="1"/>
      <c r="D308" s="1"/>
      <c r="E308" s="2"/>
      <c r="F308" s="2"/>
      <c r="G308" s="4"/>
      <c r="H308" s="4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>
      <c r="A309" s="1"/>
      <c r="B309" s="1"/>
      <c r="C309" s="1"/>
      <c r="D309" s="1"/>
      <c r="E309" s="2"/>
      <c r="F309" s="2"/>
      <c r="G309" s="4"/>
      <c r="H309" s="4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>
      <c r="A310" s="1"/>
      <c r="B310" s="1"/>
      <c r="C310" s="1"/>
      <c r="D310" s="1"/>
      <c r="E310" s="2"/>
      <c r="F310" s="2"/>
      <c r="G310" s="4"/>
      <c r="H310" s="4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>
      <c r="A311" s="1"/>
      <c r="B311" s="1"/>
      <c r="C311" s="1"/>
      <c r="D311" s="1"/>
      <c r="E311" s="2"/>
      <c r="F311" s="2"/>
      <c r="G311" s="4"/>
      <c r="H311" s="4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>
      <c r="A312" s="1"/>
      <c r="B312" s="1"/>
      <c r="C312" s="1"/>
      <c r="D312" s="1"/>
      <c r="E312" s="2"/>
      <c r="F312" s="2"/>
      <c r="G312" s="4"/>
      <c r="H312" s="4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>
      <c r="A313" s="1"/>
      <c r="B313" s="1"/>
      <c r="C313" s="1"/>
      <c r="D313" s="1"/>
      <c r="E313" s="2"/>
      <c r="F313" s="2"/>
      <c r="G313" s="4"/>
      <c r="H313" s="4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>
      <c r="A314" s="1"/>
      <c r="B314" s="1"/>
      <c r="C314" s="1"/>
      <c r="D314" s="1"/>
      <c r="E314" s="2"/>
      <c r="F314" s="2"/>
      <c r="G314" s="4"/>
      <c r="H314" s="4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>
      <c r="A315" s="1"/>
      <c r="B315" s="1"/>
      <c r="C315" s="1"/>
      <c r="D315" s="1"/>
      <c r="E315" s="2"/>
      <c r="F315" s="2"/>
      <c r="G315" s="4"/>
      <c r="H315" s="4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>
      <c r="A316" s="1"/>
      <c r="B316" s="1"/>
      <c r="C316" s="1"/>
      <c r="D316" s="1"/>
      <c r="E316" s="2"/>
      <c r="F316" s="2"/>
      <c r="G316" s="4"/>
      <c r="H316" s="4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>
      <c r="A317" s="1"/>
      <c r="B317" s="1"/>
      <c r="C317" s="1"/>
      <c r="D317" s="1"/>
      <c r="E317" s="2"/>
      <c r="F317" s="2"/>
      <c r="G317" s="4"/>
      <c r="H317" s="4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>
      <c r="A318" s="1"/>
      <c r="B318" s="1"/>
      <c r="C318" s="1"/>
      <c r="D318" s="1"/>
      <c r="E318" s="2"/>
      <c r="F318" s="2"/>
      <c r="G318" s="4"/>
      <c r="H318" s="4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>
      <c r="A319" s="1"/>
      <c r="B319" s="1"/>
      <c r="C319" s="1"/>
      <c r="D319" s="1"/>
      <c r="E319" s="2"/>
      <c r="F319" s="2"/>
      <c r="G319" s="4"/>
      <c r="H319" s="4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>
      <c r="A320" s="1"/>
      <c r="B320" s="1"/>
      <c r="C320" s="1"/>
      <c r="D320" s="1"/>
      <c r="E320" s="2"/>
      <c r="F320" s="2"/>
      <c r="G320" s="4"/>
      <c r="H320" s="4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>
      <c r="A321" s="1"/>
      <c r="B321" s="1"/>
      <c r="C321" s="1"/>
      <c r="D321" s="1"/>
      <c r="E321" s="2"/>
      <c r="F321" s="2"/>
      <c r="G321" s="4"/>
      <c r="H321" s="4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>
      <c r="A322" s="1"/>
      <c r="B322" s="1"/>
      <c r="C322" s="1"/>
      <c r="D322" s="1"/>
      <c r="E322" s="2"/>
      <c r="F322" s="2"/>
      <c r="G322" s="4"/>
      <c r="H322" s="4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>
      <c r="A323" s="1"/>
      <c r="B323" s="1"/>
      <c r="C323" s="1"/>
      <c r="D323" s="1"/>
      <c r="E323" s="2"/>
      <c r="F323" s="2"/>
      <c r="G323" s="4"/>
      <c r="H323" s="4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>
      <c r="A324" s="1"/>
      <c r="B324" s="1"/>
      <c r="C324" s="1"/>
      <c r="D324" s="1"/>
      <c r="E324" s="2"/>
      <c r="F324" s="2"/>
      <c r="G324" s="4"/>
      <c r="H324" s="4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>
      <c r="A325" s="1"/>
      <c r="B325" s="1"/>
      <c r="C325" s="1"/>
      <c r="D325" s="1"/>
      <c r="E325" s="2"/>
      <c r="F325" s="2"/>
      <c r="G325" s="4"/>
      <c r="H325" s="4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>
      <c r="A326" s="1"/>
      <c r="B326" s="1"/>
      <c r="C326" s="1"/>
      <c r="D326" s="1"/>
      <c r="E326" s="2"/>
      <c r="F326" s="2"/>
      <c r="G326" s="4"/>
      <c r="H326" s="4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>
      <c r="A327" s="1"/>
      <c r="B327" s="1"/>
      <c r="C327" s="1"/>
      <c r="D327" s="1"/>
      <c r="E327" s="2"/>
      <c r="F327" s="2"/>
      <c r="G327" s="4"/>
      <c r="H327" s="4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>
      <c r="A328" s="1"/>
      <c r="B328" s="1"/>
      <c r="C328" s="1"/>
      <c r="D328" s="1"/>
      <c r="E328" s="2"/>
      <c r="F328" s="2"/>
      <c r="G328" s="4"/>
      <c r="H328" s="4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>
      <c r="A329" s="1"/>
      <c r="B329" s="1"/>
      <c r="C329" s="1"/>
      <c r="D329" s="1"/>
      <c r="E329" s="2"/>
      <c r="F329" s="2"/>
      <c r="G329" s="4"/>
      <c r="H329" s="4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>
      <c r="A330" s="1"/>
      <c r="B330" s="1"/>
      <c r="C330" s="1"/>
      <c r="D330" s="1"/>
      <c r="E330" s="2"/>
      <c r="F330" s="2"/>
      <c r="G330" s="4"/>
      <c r="H330" s="4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>
      <c r="A331" s="1"/>
      <c r="B331" s="1"/>
      <c r="C331" s="1"/>
      <c r="D331" s="1"/>
      <c r="E331" s="2"/>
      <c r="F331" s="2"/>
      <c r="G331" s="4"/>
      <c r="H331" s="4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>
      <c r="A332" s="1"/>
      <c r="B332" s="1"/>
      <c r="C332" s="1"/>
      <c r="D332" s="1"/>
      <c r="E332" s="2"/>
      <c r="F332" s="2"/>
      <c r="G332" s="4"/>
      <c r="H332" s="4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>
      <c r="A333" s="1"/>
      <c r="B333" s="1"/>
      <c r="C333" s="1"/>
      <c r="D333" s="1"/>
      <c r="E333" s="2"/>
      <c r="F333" s="2"/>
      <c r="G333" s="4"/>
      <c r="H333" s="4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>
      <c r="A334" s="1"/>
      <c r="B334" s="1"/>
      <c r="C334" s="1"/>
      <c r="D334" s="1"/>
      <c r="E334" s="2"/>
      <c r="F334" s="2"/>
      <c r="G334" s="4"/>
      <c r="H334" s="4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>
      <c r="A335" s="1"/>
      <c r="B335" s="1"/>
      <c r="C335" s="1"/>
      <c r="D335" s="1"/>
      <c r="E335" s="2"/>
      <c r="F335" s="2"/>
      <c r="G335" s="4"/>
      <c r="H335" s="4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>
      <c r="A336" s="1"/>
      <c r="B336" s="1"/>
      <c r="C336" s="1"/>
      <c r="D336" s="1"/>
      <c r="E336" s="2"/>
      <c r="F336" s="2"/>
      <c r="G336" s="4"/>
      <c r="H336" s="4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>
      <c r="A337" s="1"/>
      <c r="B337" s="1"/>
      <c r="C337" s="1"/>
      <c r="D337" s="1"/>
      <c r="E337" s="2"/>
      <c r="F337" s="2"/>
      <c r="G337" s="4"/>
      <c r="H337" s="4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>
      <c r="A338" s="1"/>
      <c r="B338" s="1"/>
      <c r="C338" s="1"/>
      <c r="D338" s="1"/>
      <c r="E338" s="2"/>
      <c r="F338" s="2"/>
      <c r="G338" s="4"/>
      <c r="H338" s="4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>
      <c r="A339" s="1"/>
      <c r="B339" s="1"/>
      <c r="C339" s="1"/>
      <c r="D339" s="1"/>
      <c r="E339" s="2"/>
      <c r="F339" s="2"/>
      <c r="G339" s="4"/>
      <c r="H339" s="4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>
      <c r="A340" s="1"/>
      <c r="B340" s="1"/>
      <c r="C340" s="1"/>
      <c r="D340" s="1"/>
      <c r="E340" s="2"/>
      <c r="F340" s="2"/>
      <c r="G340" s="4"/>
      <c r="H340" s="4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>
      <c r="A341" s="1"/>
      <c r="B341" s="1"/>
      <c r="C341" s="1"/>
      <c r="D341" s="1"/>
      <c r="E341" s="2"/>
      <c r="F341" s="2"/>
      <c r="G341" s="4"/>
      <c r="H341" s="4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>
      <c r="A342" s="1"/>
      <c r="B342" s="1"/>
      <c r="C342" s="1"/>
      <c r="D342" s="1"/>
      <c r="E342" s="2"/>
      <c r="F342" s="2"/>
      <c r="G342" s="4"/>
      <c r="H342" s="4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>
      <c r="A343" s="1"/>
      <c r="B343" s="1"/>
      <c r="C343" s="1"/>
      <c r="D343" s="1"/>
      <c r="E343" s="2"/>
      <c r="F343" s="2"/>
      <c r="G343" s="4"/>
      <c r="H343" s="4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>
      <c r="A344" s="1"/>
      <c r="B344" s="1"/>
      <c r="C344" s="1"/>
      <c r="D344" s="1"/>
      <c r="E344" s="2"/>
      <c r="F344" s="2"/>
      <c r="G344" s="4"/>
      <c r="H344" s="4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>
      <c r="A345" s="1"/>
      <c r="B345" s="1"/>
      <c r="C345" s="1"/>
      <c r="D345" s="1"/>
      <c r="E345" s="2"/>
      <c r="F345" s="2"/>
      <c r="G345" s="4"/>
      <c r="H345" s="4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>
      <c r="A346" s="1"/>
      <c r="B346" s="1"/>
      <c r="C346" s="1"/>
      <c r="D346" s="1"/>
      <c r="E346" s="2"/>
      <c r="F346" s="2"/>
      <c r="G346" s="4"/>
      <c r="H346" s="4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>
      <c r="A347" s="1"/>
      <c r="B347" s="1"/>
      <c r="C347" s="1"/>
      <c r="D347" s="1"/>
      <c r="E347" s="2"/>
      <c r="F347" s="2"/>
      <c r="G347" s="4"/>
      <c r="H347" s="4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>
      <c r="A348" s="1"/>
      <c r="B348" s="1"/>
      <c r="C348" s="1"/>
      <c r="D348" s="1"/>
      <c r="E348" s="2"/>
      <c r="F348" s="2"/>
      <c r="G348" s="4"/>
      <c r="H348" s="4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>
      <c r="A349" s="1"/>
      <c r="B349" s="1"/>
      <c r="C349" s="1"/>
      <c r="D349" s="1"/>
      <c r="E349" s="2"/>
      <c r="F349" s="2"/>
      <c r="G349" s="4"/>
      <c r="H349" s="4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>
      <c r="A350" s="1"/>
      <c r="B350" s="1"/>
      <c r="C350" s="1"/>
      <c r="D350" s="1"/>
      <c r="E350" s="2"/>
      <c r="F350" s="2"/>
      <c r="G350" s="4"/>
      <c r="H350" s="4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>
      <c r="A351" s="1"/>
      <c r="B351" s="1"/>
      <c r="C351" s="1"/>
      <c r="D351" s="1"/>
      <c r="E351" s="2"/>
      <c r="F351" s="2"/>
      <c r="G351" s="4"/>
      <c r="H351" s="4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>
      <c r="A352" s="1"/>
      <c r="B352" s="1"/>
      <c r="C352" s="1"/>
      <c r="D352" s="1"/>
      <c r="E352" s="2"/>
      <c r="F352" s="2"/>
      <c r="G352" s="4"/>
      <c r="H352" s="4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>
      <c r="A353" s="1"/>
      <c r="B353" s="1"/>
      <c r="C353" s="1"/>
      <c r="D353" s="1"/>
      <c r="E353" s="2"/>
      <c r="F353" s="2"/>
      <c r="G353" s="4"/>
      <c r="H353" s="4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>
      <c r="A354" s="1"/>
      <c r="B354" s="1"/>
      <c r="C354" s="1"/>
      <c r="D354" s="1"/>
      <c r="E354" s="2"/>
      <c r="F354" s="2"/>
      <c r="G354" s="4"/>
      <c r="H354" s="4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>
      <c r="A355" s="1"/>
      <c r="B355" s="1"/>
      <c r="C355" s="1"/>
      <c r="D355" s="1"/>
      <c r="E355" s="2"/>
      <c r="F355" s="2"/>
      <c r="G355" s="4"/>
      <c r="H355" s="4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>
      <c r="A356" s="1"/>
      <c r="B356" s="1"/>
      <c r="C356" s="1"/>
      <c r="D356" s="1"/>
      <c r="E356" s="2"/>
      <c r="F356" s="2"/>
      <c r="G356" s="4"/>
      <c r="H356" s="4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>
      <c r="A357" s="1"/>
      <c r="B357" s="1"/>
      <c r="C357" s="1"/>
      <c r="D357" s="1"/>
      <c r="E357" s="2"/>
      <c r="F357" s="2"/>
      <c r="G357" s="4"/>
      <c r="H357" s="4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>
      <c r="A358" s="1"/>
      <c r="B358" s="1"/>
      <c r="C358" s="1"/>
      <c r="D358" s="1"/>
      <c r="E358" s="2"/>
      <c r="F358" s="2"/>
      <c r="G358" s="4"/>
      <c r="H358" s="4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>
      <c r="A359" s="1"/>
      <c r="B359" s="1"/>
      <c r="C359" s="1"/>
      <c r="D359" s="1"/>
      <c r="E359" s="2"/>
      <c r="F359" s="2"/>
      <c r="G359" s="4"/>
      <c r="H359" s="4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>
      <c r="A360" s="1"/>
      <c r="B360" s="1"/>
      <c r="C360" s="1"/>
      <c r="D360" s="1"/>
      <c r="E360" s="2"/>
      <c r="F360" s="2"/>
      <c r="G360" s="4"/>
      <c r="H360" s="4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>
      <c r="A361" s="1"/>
      <c r="B361" s="1"/>
      <c r="C361" s="1"/>
      <c r="D361" s="1"/>
      <c r="E361" s="2"/>
      <c r="F361" s="2"/>
      <c r="G361" s="4"/>
      <c r="H361" s="4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>
      <c r="A362" s="1"/>
      <c r="B362" s="1"/>
      <c r="C362" s="1"/>
      <c r="D362" s="1"/>
      <c r="E362" s="2"/>
      <c r="F362" s="2"/>
      <c r="G362" s="4"/>
      <c r="H362" s="4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>
      <c r="A363" s="1"/>
      <c r="B363" s="1"/>
      <c r="C363" s="1"/>
      <c r="D363" s="1"/>
      <c r="E363" s="2"/>
      <c r="F363" s="2"/>
      <c r="G363" s="4"/>
      <c r="H363" s="4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>
      <c r="A364" s="1"/>
      <c r="B364" s="1"/>
      <c r="C364" s="1"/>
      <c r="D364" s="1"/>
      <c r="E364" s="2"/>
      <c r="F364" s="2"/>
      <c r="G364" s="4"/>
      <c r="H364" s="4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>
      <c r="A365" s="1"/>
      <c r="B365" s="1"/>
      <c r="C365" s="1"/>
      <c r="D365" s="1"/>
      <c r="E365" s="2"/>
      <c r="F365" s="2"/>
      <c r="G365" s="4"/>
      <c r="H365" s="4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>
      <c r="A366" s="1"/>
      <c r="B366" s="1"/>
      <c r="C366" s="1"/>
      <c r="D366" s="1"/>
      <c r="E366" s="2"/>
      <c r="F366" s="2"/>
      <c r="G366" s="4"/>
      <c r="H366" s="4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>
      <c r="A367" s="1"/>
      <c r="B367" s="1"/>
      <c r="C367" s="1"/>
      <c r="D367" s="1"/>
      <c r="E367" s="2"/>
      <c r="F367" s="2"/>
      <c r="G367" s="4"/>
      <c r="H367" s="4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>
      <c r="A368" s="1"/>
      <c r="B368" s="1"/>
      <c r="C368" s="1"/>
      <c r="D368" s="1"/>
      <c r="E368" s="2"/>
      <c r="F368" s="2"/>
      <c r="G368" s="4"/>
      <c r="H368" s="4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>
      <c r="A369" s="1"/>
      <c r="B369" s="1"/>
      <c r="C369" s="1"/>
      <c r="D369" s="1"/>
      <c r="E369" s="2"/>
      <c r="F369" s="2"/>
      <c r="G369" s="4"/>
      <c r="H369" s="4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>
      <c r="A370" s="1"/>
      <c r="B370" s="1"/>
      <c r="C370" s="1"/>
      <c r="D370" s="1"/>
      <c r="E370" s="2"/>
      <c r="F370" s="2"/>
      <c r="G370" s="4"/>
      <c r="H370" s="4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>
      <c r="A371" s="1"/>
      <c r="B371" s="1"/>
      <c r="C371" s="1"/>
      <c r="D371" s="1"/>
      <c r="E371" s="2"/>
      <c r="F371" s="2"/>
      <c r="G371" s="4"/>
      <c r="H371" s="4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>
      <c r="A372" s="1"/>
      <c r="B372" s="1"/>
      <c r="C372" s="1"/>
      <c r="D372" s="1"/>
      <c r="E372" s="2"/>
      <c r="F372" s="2"/>
      <c r="G372" s="4"/>
      <c r="H372" s="4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>
      <c r="A373" s="1"/>
      <c r="B373" s="1"/>
      <c r="C373" s="1"/>
      <c r="D373" s="1"/>
      <c r="E373" s="2"/>
      <c r="F373" s="2"/>
      <c r="G373" s="4"/>
      <c r="H373" s="4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>
      <c r="A374" s="1"/>
      <c r="B374" s="1"/>
      <c r="C374" s="1"/>
      <c r="D374" s="1"/>
      <c r="E374" s="2"/>
      <c r="F374" s="2"/>
      <c r="G374" s="4"/>
      <c r="H374" s="4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>
      <c r="A375" s="1"/>
      <c r="B375" s="1"/>
      <c r="C375" s="1"/>
      <c r="D375" s="1"/>
      <c r="E375" s="2"/>
      <c r="F375" s="2"/>
      <c r="G375" s="4"/>
      <c r="H375" s="4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>
      <c r="A376" s="1"/>
      <c r="B376" s="1"/>
      <c r="C376" s="1"/>
      <c r="D376" s="1"/>
      <c r="E376" s="2"/>
      <c r="F376" s="2"/>
      <c r="G376" s="4"/>
      <c r="H376" s="4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>
      <c r="A377" s="1"/>
      <c r="B377" s="1"/>
      <c r="C377" s="1"/>
      <c r="D377" s="1"/>
      <c r="E377" s="2"/>
      <c r="F377" s="2"/>
      <c r="G377" s="4"/>
      <c r="H377" s="4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>
      <c r="A378" s="1"/>
      <c r="B378" s="1"/>
      <c r="C378" s="1"/>
      <c r="D378" s="1"/>
      <c r="E378" s="2"/>
      <c r="F378" s="2"/>
      <c r="G378" s="4"/>
      <c r="H378" s="4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>
      <c r="A379" s="1"/>
      <c r="B379" s="1"/>
      <c r="C379" s="1"/>
      <c r="D379" s="1"/>
      <c r="E379" s="2"/>
      <c r="F379" s="2"/>
      <c r="G379" s="4"/>
      <c r="H379" s="4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>
      <c r="A380" s="1"/>
      <c r="B380" s="1"/>
      <c r="C380" s="1"/>
      <c r="D380" s="1"/>
      <c r="E380" s="2"/>
      <c r="F380" s="2"/>
      <c r="G380" s="4"/>
      <c r="H380" s="4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>
      <c r="A381" s="1"/>
      <c r="B381" s="1"/>
      <c r="C381" s="1"/>
      <c r="D381" s="1"/>
      <c r="E381" s="2"/>
      <c r="F381" s="2"/>
      <c r="G381" s="4"/>
      <c r="H381" s="4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>
      <c r="A382" s="1"/>
      <c r="B382" s="1"/>
      <c r="C382" s="1"/>
      <c r="D382" s="1"/>
      <c r="E382" s="2"/>
      <c r="F382" s="2"/>
      <c r="G382" s="4"/>
      <c r="H382" s="4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>
      <c r="A383" s="1"/>
      <c r="B383" s="1"/>
      <c r="C383" s="1"/>
      <c r="D383" s="1"/>
      <c r="E383" s="2"/>
      <c r="F383" s="2"/>
      <c r="G383" s="4"/>
      <c r="H383" s="4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>
      <c r="A384" s="1"/>
      <c r="B384" s="1"/>
      <c r="C384" s="1"/>
      <c r="D384" s="1"/>
      <c r="E384" s="2"/>
      <c r="F384" s="2"/>
      <c r="G384" s="4"/>
      <c r="H384" s="4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>
      <c r="A385" s="1"/>
      <c r="B385" s="1"/>
      <c r="C385" s="1"/>
      <c r="D385" s="1"/>
      <c r="E385" s="2"/>
      <c r="F385" s="2"/>
      <c r="G385" s="4"/>
      <c r="H385" s="4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>
      <c r="A386" s="1"/>
      <c r="B386" s="1"/>
      <c r="C386" s="1"/>
      <c r="D386" s="1"/>
      <c r="E386" s="2"/>
      <c r="F386" s="2"/>
      <c r="G386" s="4"/>
      <c r="H386" s="4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>
      <c r="A387" s="1"/>
      <c r="B387" s="1"/>
      <c r="C387" s="1"/>
      <c r="D387" s="1"/>
      <c r="E387" s="2"/>
      <c r="F387" s="2"/>
      <c r="G387" s="4"/>
      <c r="H387" s="4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>
      <c r="A388" s="1"/>
      <c r="B388" s="1"/>
      <c r="C388" s="1"/>
      <c r="D388" s="1"/>
      <c r="E388" s="2"/>
      <c r="F388" s="2"/>
      <c r="G388" s="4"/>
      <c r="H388" s="4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>
      <c r="A389" s="1"/>
      <c r="B389" s="1"/>
      <c r="C389" s="1"/>
      <c r="D389" s="1"/>
      <c r="E389" s="2"/>
      <c r="F389" s="2"/>
      <c r="G389" s="4"/>
      <c r="H389" s="4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>
      <c r="A390" s="1"/>
      <c r="B390" s="1"/>
      <c r="C390" s="1"/>
      <c r="D390" s="1"/>
      <c r="E390" s="2"/>
      <c r="F390" s="2"/>
      <c r="G390" s="4"/>
      <c r="H390" s="4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>
      <c r="A391" s="1"/>
      <c r="B391" s="1"/>
      <c r="C391" s="1"/>
      <c r="D391" s="1"/>
      <c r="E391" s="2"/>
      <c r="F391" s="2"/>
      <c r="G391" s="4"/>
      <c r="H391" s="4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>
      <c r="A392" s="1"/>
      <c r="B392" s="1"/>
      <c r="C392" s="1"/>
      <c r="D392" s="1"/>
      <c r="E392" s="2"/>
      <c r="F392" s="2"/>
      <c r="G392" s="4"/>
      <c r="H392" s="4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>
      <c r="A393" s="1"/>
      <c r="B393" s="1"/>
      <c r="C393" s="1"/>
      <c r="D393" s="1"/>
      <c r="E393" s="2"/>
      <c r="F393" s="2"/>
      <c r="G393" s="4"/>
      <c r="H393" s="4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>
      <c r="A394" s="1"/>
      <c r="B394" s="1"/>
      <c r="C394" s="1"/>
      <c r="D394" s="1"/>
      <c r="E394" s="2"/>
      <c r="F394" s="2"/>
      <c r="G394" s="4"/>
      <c r="H394" s="4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>
      <c r="A395" s="1"/>
      <c r="B395" s="1"/>
      <c r="C395" s="1"/>
      <c r="D395" s="1"/>
      <c r="E395" s="2"/>
      <c r="F395" s="2"/>
      <c r="G395" s="4"/>
      <c r="H395" s="4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>
      <c r="A396" s="1"/>
      <c r="B396" s="1"/>
      <c r="C396" s="1"/>
      <c r="D396" s="1"/>
      <c r="E396" s="2"/>
      <c r="F396" s="2"/>
      <c r="G396" s="4"/>
      <c r="H396" s="4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>
      <c r="A397" s="1"/>
      <c r="B397" s="1"/>
      <c r="C397" s="1"/>
      <c r="D397" s="1"/>
      <c r="E397" s="2"/>
      <c r="F397" s="2"/>
      <c r="G397" s="4"/>
      <c r="H397" s="4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>
      <c r="A398" s="1"/>
      <c r="B398" s="1"/>
      <c r="C398" s="1"/>
      <c r="D398" s="1"/>
      <c r="E398" s="2"/>
      <c r="F398" s="2"/>
      <c r="G398" s="4"/>
      <c r="H398" s="4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>
      <c r="A399" s="1"/>
      <c r="B399" s="1"/>
      <c r="C399" s="1"/>
      <c r="D399" s="1"/>
      <c r="E399" s="2"/>
      <c r="F399" s="2"/>
      <c r="G399" s="4"/>
      <c r="H399" s="4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>
      <c r="A400" s="1"/>
      <c r="B400" s="1"/>
      <c r="C400" s="1"/>
      <c r="D400" s="1"/>
      <c r="E400" s="2"/>
      <c r="F400" s="2"/>
      <c r="G400" s="4"/>
      <c r="H400" s="4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>
      <c r="A401" s="1"/>
      <c r="B401" s="1"/>
      <c r="C401" s="1"/>
      <c r="D401" s="1"/>
      <c r="E401" s="2"/>
      <c r="F401" s="2"/>
      <c r="G401" s="4"/>
      <c r="H401" s="4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>
      <c r="A402" s="1"/>
      <c r="B402" s="1"/>
      <c r="C402" s="1"/>
      <c r="D402" s="1"/>
      <c r="E402" s="2"/>
      <c r="F402" s="2"/>
      <c r="G402" s="4"/>
      <c r="H402" s="4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>
      <c r="A403" s="1"/>
      <c r="B403" s="1"/>
      <c r="C403" s="1"/>
      <c r="D403" s="1"/>
      <c r="E403" s="2"/>
      <c r="F403" s="2"/>
      <c r="G403" s="4"/>
      <c r="H403" s="4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>
      <c r="A404" s="1"/>
      <c r="B404" s="1"/>
      <c r="C404" s="1"/>
      <c r="D404" s="1"/>
      <c r="E404" s="2"/>
      <c r="F404" s="2"/>
      <c r="G404" s="4"/>
      <c r="H404" s="4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>
      <c r="A405" s="1"/>
      <c r="B405" s="1"/>
      <c r="C405" s="1"/>
      <c r="D405" s="1"/>
      <c r="E405" s="2"/>
      <c r="F405" s="2"/>
      <c r="G405" s="4"/>
      <c r="H405" s="4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>
      <c r="A406" s="1"/>
      <c r="B406" s="1"/>
      <c r="C406" s="1"/>
      <c r="D406" s="1"/>
      <c r="E406" s="2"/>
      <c r="F406" s="2"/>
      <c r="G406" s="4"/>
      <c r="H406" s="4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>
      <c r="A407" s="1"/>
      <c r="B407" s="1"/>
      <c r="C407" s="1"/>
      <c r="D407" s="1"/>
      <c r="E407" s="2"/>
      <c r="F407" s="2"/>
      <c r="G407" s="4"/>
      <c r="H407" s="4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>
      <c r="A408" s="1"/>
      <c r="B408" s="1"/>
      <c r="C408" s="1"/>
      <c r="D408" s="1"/>
      <c r="E408" s="2"/>
      <c r="F408" s="2"/>
      <c r="G408" s="4"/>
      <c r="H408" s="4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>
      <c r="A409" s="1"/>
      <c r="B409" s="1"/>
      <c r="C409" s="1"/>
      <c r="D409" s="1"/>
      <c r="E409" s="2"/>
      <c r="F409" s="2"/>
      <c r="G409" s="4"/>
      <c r="H409" s="4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>
      <c r="A410" s="1"/>
      <c r="B410" s="1"/>
      <c r="C410" s="1"/>
      <c r="D410" s="1"/>
      <c r="E410" s="2"/>
      <c r="F410" s="2"/>
      <c r="G410" s="4"/>
      <c r="H410" s="4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>
      <c r="A411" s="1"/>
      <c r="B411" s="1"/>
      <c r="C411" s="1"/>
      <c r="D411" s="1"/>
      <c r="E411" s="2"/>
      <c r="F411" s="2"/>
      <c r="G411" s="4"/>
      <c r="H411" s="4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>
      <c r="A412" s="1"/>
      <c r="B412" s="1"/>
      <c r="C412" s="1"/>
      <c r="D412" s="1"/>
      <c r="E412" s="2"/>
      <c r="F412" s="2"/>
      <c r="G412" s="4"/>
      <c r="H412" s="4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>
      <c r="A413" s="1"/>
      <c r="B413" s="1"/>
      <c r="C413" s="1"/>
      <c r="D413" s="1"/>
      <c r="E413" s="2"/>
      <c r="F413" s="2"/>
      <c r="G413" s="4"/>
      <c r="H413" s="4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>
      <c r="A414" s="1"/>
      <c r="B414" s="1"/>
      <c r="C414" s="1"/>
      <c r="D414" s="1"/>
      <c r="E414" s="2"/>
      <c r="F414" s="2"/>
      <c r="G414" s="4"/>
      <c r="H414" s="4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>
      <c r="A415" s="1"/>
      <c r="B415" s="1"/>
      <c r="C415" s="1"/>
      <c r="D415" s="1"/>
      <c r="E415" s="2"/>
      <c r="F415" s="2"/>
      <c r="G415" s="4"/>
      <c r="H415" s="4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>
      <c r="A416" s="1"/>
      <c r="B416" s="1"/>
      <c r="C416" s="1"/>
      <c r="D416" s="1"/>
      <c r="E416" s="2"/>
      <c r="F416" s="2"/>
      <c r="G416" s="4"/>
      <c r="H416" s="4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>
      <c r="A417" s="1"/>
      <c r="B417" s="1"/>
      <c r="C417" s="1"/>
      <c r="D417" s="1"/>
      <c r="E417" s="2"/>
      <c r="F417" s="2"/>
      <c r="G417" s="4"/>
      <c r="H417" s="4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>
      <c r="A418" s="1"/>
      <c r="B418" s="1"/>
      <c r="C418" s="1"/>
      <c r="D418" s="1"/>
      <c r="E418" s="2"/>
      <c r="F418" s="2"/>
      <c r="G418" s="4"/>
      <c r="H418" s="4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>
      <c r="A419" s="1"/>
      <c r="B419" s="1"/>
      <c r="C419" s="1"/>
      <c r="D419" s="1"/>
      <c r="E419" s="2"/>
      <c r="F419" s="2"/>
      <c r="G419" s="4"/>
      <c r="H419" s="4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>
      <c r="A420" s="1"/>
      <c r="B420" s="1"/>
      <c r="C420" s="1"/>
      <c r="D420" s="1"/>
      <c r="E420" s="2"/>
      <c r="F420" s="2"/>
      <c r="G420" s="4"/>
      <c r="H420" s="4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>
      <c r="A421" s="1"/>
      <c r="B421" s="1"/>
      <c r="C421" s="1"/>
      <c r="D421" s="1"/>
      <c r="E421" s="2"/>
      <c r="F421" s="2"/>
      <c r="G421" s="4"/>
      <c r="H421" s="4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>
      <c r="A422" s="1"/>
      <c r="B422" s="1"/>
      <c r="C422" s="1"/>
      <c r="D422" s="1"/>
      <c r="E422" s="2"/>
      <c r="F422" s="2"/>
      <c r="G422" s="4"/>
      <c r="H422" s="4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>
      <c r="A423" s="1"/>
      <c r="B423" s="1"/>
      <c r="C423" s="1"/>
      <c r="D423" s="1"/>
      <c r="E423" s="2"/>
      <c r="F423" s="2"/>
      <c r="G423" s="4"/>
      <c r="H423" s="4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>
      <c r="A424" s="1"/>
      <c r="B424" s="1"/>
      <c r="C424" s="1"/>
      <c r="D424" s="1"/>
      <c r="E424" s="2"/>
      <c r="F424" s="2"/>
      <c r="G424" s="4"/>
      <c r="H424" s="4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>
      <c r="A425" s="1"/>
      <c r="B425" s="1"/>
      <c r="C425" s="1"/>
      <c r="D425" s="1"/>
      <c r="E425" s="2"/>
      <c r="F425" s="2"/>
      <c r="G425" s="4"/>
      <c r="H425" s="4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>
      <c r="A426" s="1"/>
      <c r="B426" s="1"/>
      <c r="C426" s="1"/>
      <c r="D426" s="1"/>
      <c r="E426" s="2"/>
      <c r="F426" s="2"/>
      <c r="G426" s="4"/>
      <c r="H426" s="4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>
      <c r="A427" s="1"/>
      <c r="B427" s="1"/>
      <c r="C427" s="1"/>
      <c r="D427" s="1"/>
      <c r="E427" s="2"/>
      <c r="F427" s="2"/>
      <c r="G427" s="4"/>
      <c r="H427" s="4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>
      <c r="A428" s="1"/>
      <c r="B428" s="1"/>
      <c r="C428" s="1"/>
      <c r="D428" s="1"/>
      <c r="E428" s="2"/>
      <c r="F428" s="2"/>
      <c r="G428" s="4"/>
      <c r="H428" s="4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>
      <c r="A429" s="1"/>
      <c r="B429" s="1"/>
      <c r="C429" s="1"/>
      <c r="D429" s="1"/>
      <c r="E429" s="2"/>
      <c r="F429" s="2"/>
      <c r="G429" s="4"/>
      <c r="H429" s="4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>
      <c r="A430" s="1"/>
      <c r="B430" s="1"/>
      <c r="C430" s="1"/>
      <c r="D430" s="1"/>
      <c r="E430" s="2"/>
      <c r="F430" s="2"/>
      <c r="G430" s="4"/>
      <c r="H430" s="4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>
      <c r="A431" s="1"/>
      <c r="B431" s="1"/>
      <c r="C431" s="1"/>
      <c r="D431" s="1"/>
      <c r="E431" s="2"/>
      <c r="F431" s="2"/>
      <c r="G431" s="4"/>
      <c r="H431" s="4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>
      <c r="A432" s="1"/>
      <c r="B432" s="1"/>
      <c r="C432" s="1"/>
      <c r="D432" s="1"/>
      <c r="E432" s="2"/>
      <c r="F432" s="2"/>
      <c r="G432" s="4"/>
      <c r="H432" s="4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>
      <c r="A433" s="1"/>
      <c r="B433" s="1"/>
      <c r="C433" s="1"/>
      <c r="D433" s="1"/>
      <c r="E433" s="2"/>
      <c r="F433" s="2"/>
      <c r="G433" s="4"/>
      <c r="H433" s="4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>
      <c r="A434" s="1"/>
      <c r="B434" s="1"/>
      <c r="C434" s="1"/>
      <c r="D434" s="1"/>
      <c r="E434" s="2"/>
      <c r="F434" s="2"/>
      <c r="G434" s="4"/>
      <c r="H434" s="4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>
      <c r="A435" s="1"/>
      <c r="B435" s="1"/>
      <c r="C435" s="1"/>
      <c r="D435" s="1"/>
      <c r="E435" s="2"/>
      <c r="F435" s="2"/>
      <c r="G435" s="4"/>
      <c r="H435" s="4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>
      <c r="A436" s="1"/>
      <c r="B436" s="1"/>
      <c r="C436" s="1"/>
      <c r="D436" s="1"/>
      <c r="E436" s="2"/>
      <c r="F436" s="2"/>
      <c r="G436" s="4"/>
      <c r="H436" s="4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>
      <c r="A437" s="1"/>
      <c r="B437" s="1"/>
      <c r="C437" s="1"/>
      <c r="D437" s="1"/>
      <c r="E437" s="2"/>
      <c r="F437" s="2"/>
      <c r="G437" s="4"/>
      <c r="H437" s="4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>
      <c r="A438" s="1"/>
      <c r="B438" s="1"/>
      <c r="C438" s="1"/>
      <c r="D438" s="1"/>
      <c r="E438" s="2"/>
      <c r="F438" s="2"/>
      <c r="G438" s="4"/>
      <c r="H438" s="4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>
      <c r="A439" s="1"/>
      <c r="B439" s="1"/>
      <c r="C439" s="1"/>
      <c r="D439" s="1"/>
      <c r="E439" s="2"/>
      <c r="F439" s="2"/>
      <c r="G439" s="4"/>
      <c r="H439" s="4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>
      <c r="A440" s="1"/>
      <c r="B440" s="1"/>
      <c r="C440" s="1"/>
      <c r="D440" s="1"/>
      <c r="E440" s="2"/>
      <c r="F440" s="2"/>
      <c r="G440" s="4"/>
      <c r="H440" s="4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>
      <c r="A441" s="1"/>
      <c r="B441" s="1"/>
      <c r="C441" s="1"/>
      <c r="D441" s="1"/>
      <c r="E441" s="2"/>
      <c r="F441" s="2"/>
      <c r="G441" s="4"/>
      <c r="H441" s="4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>
      <c r="A442" s="1"/>
      <c r="B442" s="1"/>
      <c r="C442" s="1"/>
      <c r="D442" s="1"/>
      <c r="E442" s="2"/>
      <c r="F442" s="2"/>
      <c r="G442" s="4"/>
      <c r="H442" s="4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>
      <c r="A443" s="1"/>
      <c r="B443" s="1"/>
      <c r="C443" s="1"/>
      <c r="D443" s="1"/>
      <c r="E443" s="2"/>
      <c r="F443" s="2"/>
      <c r="G443" s="4"/>
      <c r="H443" s="4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>
      <c r="A444" s="1"/>
      <c r="B444" s="1"/>
      <c r="C444" s="1"/>
      <c r="D444" s="1"/>
      <c r="E444" s="2"/>
      <c r="F444" s="2"/>
      <c r="G444" s="4"/>
      <c r="H444" s="4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>
      <c r="A445" s="1"/>
      <c r="B445" s="1"/>
      <c r="C445" s="1"/>
      <c r="D445" s="1"/>
      <c r="E445" s="2"/>
      <c r="F445" s="2"/>
      <c r="G445" s="4"/>
      <c r="H445" s="4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>
      <c r="A446" s="1"/>
      <c r="B446" s="1"/>
      <c r="C446" s="1"/>
      <c r="D446" s="1"/>
      <c r="E446" s="2"/>
      <c r="F446" s="2"/>
      <c r="G446" s="4"/>
      <c r="H446" s="4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>
      <c r="A447" s="1"/>
      <c r="B447" s="1"/>
      <c r="C447" s="1"/>
      <c r="D447" s="1"/>
      <c r="E447" s="2"/>
      <c r="F447" s="2"/>
      <c r="G447" s="4"/>
      <c r="H447" s="4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>
      <c r="A448" s="1"/>
      <c r="B448" s="1"/>
      <c r="C448" s="1"/>
      <c r="D448" s="1"/>
      <c r="E448" s="2"/>
      <c r="F448" s="2"/>
      <c r="G448" s="4"/>
      <c r="H448" s="4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>
      <c r="A449" s="1"/>
      <c r="B449" s="1"/>
      <c r="C449" s="1"/>
      <c r="D449" s="1"/>
      <c r="E449" s="2"/>
      <c r="F449" s="2"/>
      <c r="G449" s="4"/>
      <c r="H449" s="4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>
      <c r="A450" s="1"/>
      <c r="B450" s="1"/>
      <c r="C450" s="1"/>
      <c r="D450" s="1"/>
      <c r="E450" s="2"/>
      <c r="F450" s="2"/>
      <c r="G450" s="4"/>
      <c r="H450" s="4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>
      <c r="A451" s="1"/>
      <c r="B451" s="1"/>
      <c r="C451" s="1"/>
      <c r="D451" s="1"/>
      <c r="E451" s="2"/>
      <c r="F451" s="2"/>
      <c r="G451" s="4"/>
      <c r="H451" s="4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>
      <c r="A452" s="1"/>
      <c r="B452" s="1"/>
      <c r="C452" s="1"/>
      <c r="D452" s="1"/>
      <c r="E452" s="2"/>
      <c r="F452" s="2"/>
      <c r="G452" s="4"/>
      <c r="H452" s="4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>
      <c r="A453" s="1"/>
      <c r="B453" s="1"/>
      <c r="C453" s="1"/>
      <c r="D453" s="1"/>
      <c r="E453" s="2"/>
      <c r="F453" s="2"/>
      <c r="G453" s="4"/>
      <c r="H453" s="4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>
      <c r="A454" s="1"/>
      <c r="B454" s="1"/>
      <c r="C454" s="1"/>
      <c r="D454" s="1"/>
      <c r="E454" s="2"/>
      <c r="F454" s="2"/>
      <c r="G454" s="4"/>
      <c r="H454" s="4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>
      <c r="A455" s="1"/>
      <c r="B455" s="1"/>
      <c r="C455" s="1"/>
      <c r="D455" s="1"/>
      <c r="E455" s="2"/>
      <c r="F455" s="2"/>
      <c r="G455" s="4"/>
      <c r="H455" s="4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>
      <c r="A456" s="1"/>
      <c r="B456" s="1"/>
      <c r="C456" s="1"/>
      <c r="D456" s="1"/>
      <c r="E456" s="2"/>
      <c r="F456" s="2"/>
      <c r="G456" s="4"/>
      <c r="H456" s="4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>
      <c r="A457" s="1"/>
      <c r="B457" s="1"/>
      <c r="C457" s="1"/>
      <c r="D457" s="1"/>
      <c r="E457" s="2"/>
      <c r="F457" s="2"/>
      <c r="G457" s="4"/>
      <c r="H457" s="4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>
      <c r="A458" s="1"/>
      <c r="B458" s="1"/>
      <c r="C458" s="1"/>
      <c r="D458" s="1"/>
      <c r="E458" s="2"/>
      <c r="F458" s="2"/>
      <c r="G458" s="4"/>
      <c r="H458" s="4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>
      <c r="A459" s="1"/>
      <c r="B459" s="1"/>
      <c r="C459" s="1"/>
      <c r="D459" s="1"/>
      <c r="E459" s="2"/>
      <c r="F459" s="2"/>
      <c r="G459" s="4"/>
      <c r="H459" s="4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>
      <c r="A460" s="1"/>
      <c r="B460" s="1"/>
      <c r="C460" s="1"/>
      <c r="D460" s="1"/>
      <c r="E460" s="2"/>
      <c r="F460" s="2"/>
      <c r="G460" s="4"/>
      <c r="H460" s="4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>
      <c r="A461" s="1"/>
      <c r="B461" s="1"/>
      <c r="C461" s="1"/>
      <c r="D461" s="1"/>
      <c r="E461" s="2"/>
      <c r="F461" s="2"/>
      <c r="G461" s="4"/>
      <c r="H461" s="4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>
      <c r="A462" s="1"/>
      <c r="B462" s="1"/>
      <c r="C462" s="1"/>
      <c r="D462" s="1"/>
      <c r="E462" s="2"/>
      <c r="F462" s="2"/>
      <c r="G462" s="4"/>
      <c r="H462" s="4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>
      <c r="A463" s="1"/>
      <c r="B463" s="1"/>
      <c r="C463" s="1"/>
      <c r="D463" s="1"/>
      <c r="E463" s="2"/>
      <c r="F463" s="2"/>
      <c r="G463" s="4"/>
      <c r="H463" s="4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>
      <c r="A464" s="1"/>
      <c r="B464" s="1"/>
      <c r="C464" s="1"/>
      <c r="D464" s="1"/>
      <c r="E464" s="2"/>
      <c r="F464" s="2"/>
      <c r="G464" s="4"/>
      <c r="H464" s="4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>
      <c r="A465" s="1"/>
      <c r="B465" s="1"/>
      <c r="C465" s="1"/>
      <c r="D465" s="1"/>
      <c r="E465" s="2"/>
      <c r="F465" s="2"/>
      <c r="G465" s="4"/>
      <c r="H465" s="4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>
      <c r="A466" s="1"/>
      <c r="B466" s="1"/>
      <c r="C466" s="1"/>
      <c r="D466" s="1"/>
      <c r="E466" s="2"/>
      <c r="F466" s="2"/>
      <c r="G466" s="4"/>
      <c r="H466" s="4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>
      <c r="A467" s="1"/>
      <c r="B467" s="1"/>
      <c r="C467" s="1"/>
      <c r="D467" s="1"/>
      <c r="E467" s="2"/>
      <c r="F467" s="2"/>
      <c r="G467" s="4"/>
      <c r="H467" s="4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>
      <c r="A468" s="1"/>
      <c r="B468" s="1"/>
      <c r="C468" s="1"/>
      <c r="D468" s="1"/>
      <c r="E468" s="2"/>
      <c r="F468" s="2"/>
      <c r="G468" s="4"/>
      <c r="H468" s="4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>
      <c r="A469" s="1"/>
      <c r="B469" s="1"/>
      <c r="C469" s="1"/>
      <c r="D469" s="1"/>
      <c r="E469" s="2"/>
      <c r="F469" s="2"/>
      <c r="G469" s="4"/>
      <c r="H469" s="4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>
      <c r="A470" s="1"/>
      <c r="B470" s="1"/>
      <c r="C470" s="1"/>
      <c r="D470" s="1"/>
      <c r="E470" s="2"/>
      <c r="F470" s="2"/>
      <c r="G470" s="4"/>
      <c r="H470" s="4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>
      <c r="A471" s="1"/>
      <c r="B471" s="1"/>
      <c r="C471" s="1"/>
      <c r="D471" s="1"/>
      <c r="E471" s="2"/>
      <c r="F471" s="2"/>
      <c r="G471" s="4"/>
      <c r="H471" s="4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>
      <c r="A472" s="1"/>
      <c r="B472" s="1"/>
      <c r="C472" s="1"/>
      <c r="D472" s="1"/>
      <c r="E472" s="2"/>
      <c r="F472" s="2"/>
      <c r="G472" s="4"/>
      <c r="H472" s="4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>
      <c r="A473" s="1"/>
      <c r="B473" s="1"/>
      <c r="C473" s="1"/>
      <c r="D473" s="1"/>
      <c r="E473" s="2"/>
      <c r="F473" s="2"/>
      <c r="G473" s="4"/>
      <c r="H473" s="4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>
      <c r="A474" s="1"/>
      <c r="B474" s="1"/>
      <c r="C474" s="1"/>
      <c r="D474" s="1"/>
      <c r="E474" s="2"/>
      <c r="F474" s="2"/>
      <c r="G474" s="4"/>
      <c r="H474" s="4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>
      <c r="A475" s="1"/>
      <c r="B475" s="1"/>
      <c r="C475" s="1"/>
      <c r="D475" s="1"/>
      <c r="E475" s="2"/>
      <c r="F475" s="2"/>
      <c r="G475" s="4"/>
      <c r="H475" s="4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>
      <c r="A476" s="1"/>
      <c r="B476" s="1"/>
      <c r="C476" s="1"/>
      <c r="D476" s="1"/>
      <c r="E476" s="2"/>
      <c r="F476" s="2"/>
      <c r="G476" s="4"/>
      <c r="H476" s="4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>
      <c r="A477" s="1"/>
      <c r="B477" s="1"/>
      <c r="C477" s="1"/>
      <c r="D477" s="1"/>
      <c r="E477" s="2"/>
      <c r="F477" s="2"/>
      <c r="G477" s="4"/>
      <c r="H477" s="4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>
      <c r="A478" s="1"/>
      <c r="B478" s="1"/>
      <c r="C478" s="1"/>
      <c r="D478" s="1"/>
      <c r="E478" s="2"/>
      <c r="F478" s="2"/>
      <c r="G478" s="4"/>
      <c r="H478" s="4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>
      <c r="A479" s="1"/>
      <c r="B479" s="1"/>
      <c r="C479" s="1"/>
      <c r="D479" s="1"/>
      <c r="E479" s="2"/>
      <c r="F479" s="2"/>
      <c r="G479" s="4"/>
      <c r="H479" s="4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>
      <c r="A480" s="1"/>
      <c r="B480" s="1"/>
      <c r="C480" s="1"/>
      <c r="D480" s="1"/>
      <c r="E480" s="2"/>
      <c r="F480" s="2"/>
      <c r="G480" s="4"/>
      <c r="H480" s="4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>
      <c r="A481" s="1"/>
      <c r="B481" s="1"/>
      <c r="C481" s="1"/>
      <c r="D481" s="1"/>
      <c r="E481" s="2"/>
      <c r="F481" s="2"/>
      <c r="G481" s="4"/>
      <c r="H481" s="4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>
      <c r="A482" s="1"/>
      <c r="B482" s="1"/>
      <c r="C482" s="1"/>
      <c r="D482" s="1"/>
      <c r="E482" s="2"/>
      <c r="F482" s="2"/>
      <c r="G482" s="4"/>
      <c r="H482" s="4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>
      <c r="A483" s="1"/>
      <c r="B483" s="1"/>
      <c r="C483" s="1"/>
      <c r="D483" s="1"/>
      <c r="E483" s="2"/>
      <c r="F483" s="2"/>
      <c r="G483" s="4"/>
      <c r="H483" s="4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>
      <c r="A484" s="1"/>
      <c r="B484" s="1"/>
      <c r="C484" s="1"/>
      <c r="D484" s="1"/>
      <c r="E484" s="2"/>
      <c r="F484" s="2"/>
      <c r="G484" s="4"/>
      <c r="H484" s="4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>
      <c r="A485" s="1"/>
      <c r="B485" s="1"/>
      <c r="C485" s="1"/>
      <c r="D485" s="1"/>
      <c r="E485" s="2"/>
      <c r="F485" s="2"/>
      <c r="G485" s="4"/>
      <c r="H485" s="4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>
      <c r="A486" s="1"/>
      <c r="B486" s="1"/>
      <c r="C486" s="1"/>
      <c r="D486" s="1"/>
      <c r="E486" s="2"/>
      <c r="F486" s="2"/>
      <c r="G486" s="4"/>
      <c r="H486" s="4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>
      <c r="A487" s="1"/>
      <c r="B487" s="1"/>
      <c r="C487" s="1"/>
      <c r="D487" s="1"/>
      <c r="E487" s="2"/>
      <c r="F487" s="2"/>
      <c r="G487" s="4"/>
      <c r="H487" s="4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>
      <c r="A488" s="1"/>
      <c r="B488" s="1"/>
      <c r="C488" s="1"/>
      <c r="D488" s="1"/>
      <c r="E488" s="2"/>
      <c r="F488" s="2"/>
      <c r="G488" s="4"/>
      <c r="H488" s="4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>
      <c r="A489" s="1"/>
      <c r="B489" s="1"/>
      <c r="C489" s="1"/>
      <c r="D489" s="1"/>
      <c r="E489" s="2"/>
      <c r="F489" s="2"/>
      <c r="G489" s="4"/>
      <c r="H489" s="4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>
      <c r="A490" s="1"/>
      <c r="B490" s="1"/>
      <c r="C490" s="1"/>
      <c r="D490" s="1"/>
      <c r="E490" s="2"/>
      <c r="F490" s="2"/>
      <c r="G490" s="4"/>
      <c r="H490" s="4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>
      <c r="A491" s="1"/>
      <c r="B491" s="1"/>
      <c r="C491" s="1"/>
      <c r="D491" s="1"/>
      <c r="E491" s="2"/>
      <c r="F491" s="2"/>
      <c r="G491" s="4"/>
      <c r="H491" s="4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>
      <c r="A492" s="1"/>
      <c r="B492" s="1"/>
      <c r="C492" s="1"/>
      <c r="D492" s="1"/>
      <c r="E492" s="2"/>
      <c r="F492" s="2"/>
      <c r="G492" s="4"/>
      <c r="H492" s="4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>
      <c r="A493" s="1"/>
      <c r="B493" s="1"/>
      <c r="C493" s="1"/>
      <c r="D493" s="1"/>
      <c r="E493" s="2"/>
      <c r="F493" s="2"/>
      <c r="G493" s="4"/>
      <c r="H493" s="4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>
      <c r="A494" s="1"/>
      <c r="B494" s="1"/>
      <c r="C494" s="1"/>
      <c r="D494" s="1"/>
      <c r="E494" s="2"/>
      <c r="F494" s="2"/>
      <c r="G494" s="4"/>
      <c r="H494" s="4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>
      <c r="A495" s="1"/>
      <c r="B495" s="1"/>
      <c r="C495" s="1"/>
      <c r="D495" s="1"/>
      <c r="E495" s="2"/>
      <c r="F495" s="2"/>
      <c r="G495" s="4"/>
      <c r="H495" s="4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>
      <c r="A496" s="1"/>
      <c r="B496" s="1"/>
      <c r="C496" s="1"/>
      <c r="D496" s="1"/>
      <c r="E496" s="2"/>
      <c r="F496" s="2"/>
      <c r="G496" s="4"/>
      <c r="H496" s="4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>
      <c r="A497" s="1"/>
      <c r="B497" s="1"/>
      <c r="C497" s="1"/>
      <c r="D497" s="1"/>
      <c r="E497" s="2"/>
      <c r="F497" s="2"/>
      <c r="G497" s="4"/>
      <c r="H497" s="4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>
      <c r="A498" s="1"/>
      <c r="B498" s="1"/>
      <c r="C498" s="1"/>
      <c r="D498" s="1"/>
      <c r="E498" s="2"/>
      <c r="F498" s="2"/>
      <c r="G498" s="4"/>
      <c r="H498" s="4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>
      <c r="A499" s="1"/>
      <c r="B499" s="1"/>
      <c r="C499" s="1"/>
      <c r="D499" s="1"/>
      <c r="E499" s="2"/>
      <c r="F499" s="2"/>
      <c r="G499" s="4"/>
      <c r="H499" s="4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>
      <c r="A500" s="1"/>
      <c r="B500" s="1"/>
      <c r="C500" s="1"/>
      <c r="D500" s="1"/>
      <c r="E500" s="2"/>
      <c r="F500" s="2"/>
      <c r="G500" s="4"/>
      <c r="H500" s="4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>
      <c r="A501" s="1"/>
      <c r="B501" s="1"/>
      <c r="C501" s="1"/>
      <c r="D501" s="1"/>
      <c r="E501" s="2"/>
      <c r="F501" s="2"/>
      <c r="G501" s="4"/>
      <c r="H501" s="4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>
      <c r="A502" s="1"/>
      <c r="B502" s="1"/>
      <c r="C502" s="1"/>
      <c r="D502" s="1"/>
      <c r="E502" s="2"/>
      <c r="F502" s="2"/>
      <c r="G502" s="4"/>
      <c r="H502" s="4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>
      <c r="A503" s="1"/>
      <c r="B503" s="1"/>
      <c r="C503" s="1"/>
      <c r="D503" s="1"/>
      <c r="E503" s="2"/>
      <c r="F503" s="2"/>
      <c r="G503" s="4"/>
      <c r="H503" s="4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>
      <c r="A504" s="1"/>
      <c r="B504" s="1"/>
      <c r="C504" s="1"/>
      <c r="D504" s="1"/>
      <c r="E504" s="2"/>
      <c r="F504" s="2"/>
      <c r="G504" s="4"/>
      <c r="H504" s="4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>
      <c r="A505" s="1"/>
      <c r="B505" s="1"/>
      <c r="C505" s="1"/>
      <c r="D505" s="1"/>
      <c r="E505" s="2"/>
      <c r="F505" s="2"/>
      <c r="G505" s="4"/>
      <c r="H505" s="4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>
      <c r="A506" s="1"/>
      <c r="B506" s="1"/>
      <c r="C506" s="1"/>
      <c r="D506" s="1"/>
      <c r="E506" s="2"/>
      <c r="F506" s="2"/>
      <c r="G506" s="4"/>
      <c r="H506" s="4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>
      <c r="A507" s="1"/>
      <c r="B507" s="1"/>
      <c r="C507" s="1"/>
      <c r="D507" s="1"/>
      <c r="E507" s="2"/>
      <c r="F507" s="2"/>
      <c r="G507" s="4"/>
      <c r="H507" s="4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>
      <c r="A508" s="1"/>
      <c r="B508" s="1"/>
      <c r="C508" s="1"/>
      <c r="D508" s="1"/>
      <c r="E508" s="2"/>
      <c r="F508" s="2"/>
      <c r="G508" s="4"/>
      <c r="H508" s="4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>
      <c r="A509" s="1"/>
      <c r="B509" s="1"/>
      <c r="C509" s="1"/>
      <c r="D509" s="1"/>
      <c r="E509" s="2"/>
      <c r="F509" s="2"/>
      <c r="G509" s="4"/>
      <c r="H509" s="4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>
      <c r="A510" s="1"/>
      <c r="B510" s="1"/>
      <c r="C510" s="1"/>
      <c r="D510" s="1"/>
      <c r="E510" s="2"/>
      <c r="F510" s="2"/>
      <c r="G510" s="4"/>
      <c r="H510" s="4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>
      <c r="A511" s="1"/>
      <c r="B511" s="1"/>
      <c r="C511" s="1"/>
      <c r="D511" s="1"/>
      <c r="E511" s="2"/>
      <c r="F511" s="2"/>
      <c r="G511" s="4"/>
      <c r="H511" s="4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>
      <c r="A512" s="1"/>
      <c r="B512" s="1"/>
      <c r="C512" s="1"/>
      <c r="D512" s="1"/>
      <c r="E512" s="2"/>
      <c r="F512" s="2"/>
      <c r="G512" s="4"/>
      <c r="H512" s="4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>
      <c r="A513" s="1"/>
      <c r="B513" s="1"/>
      <c r="C513" s="1"/>
      <c r="D513" s="1"/>
      <c r="E513" s="2"/>
      <c r="F513" s="2"/>
      <c r="G513" s="4"/>
      <c r="H513" s="4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>
      <c r="A514" s="1"/>
      <c r="B514" s="1"/>
      <c r="C514" s="1"/>
      <c r="D514" s="1"/>
      <c r="E514" s="2"/>
      <c r="F514" s="2"/>
      <c r="G514" s="4"/>
      <c r="H514" s="4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>
      <c r="A515" s="1"/>
      <c r="B515" s="1"/>
      <c r="C515" s="1"/>
      <c r="D515" s="1"/>
      <c r="E515" s="2"/>
      <c r="F515" s="2"/>
      <c r="G515" s="4"/>
      <c r="H515" s="4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>
      <c r="A516" s="1"/>
      <c r="B516" s="1"/>
      <c r="C516" s="1"/>
      <c r="D516" s="1"/>
      <c r="E516" s="2"/>
      <c r="F516" s="2"/>
      <c r="G516" s="4"/>
      <c r="H516" s="4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>
      <c r="A517" s="1"/>
      <c r="B517" s="1"/>
      <c r="C517" s="1"/>
      <c r="D517" s="1"/>
      <c r="E517" s="2"/>
      <c r="F517" s="2"/>
      <c r="G517" s="4"/>
      <c r="H517" s="4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>
      <c r="A518" s="1"/>
      <c r="B518" s="1"/>
      <c r="C518" s="1"/>
      <c r="D518" s="1"/>
      <c r="E518" s="2"/>
      <c r="F518" s="2"/>
      <c r="G518" s="4"/>
      <c r="H518" s="4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>
      <c r="A519" s="1"/>
      <c r="B519" s="1"/>
      <c r="C519" s="1"/>
      <c r="D519" s="1"/>
      <c r="E519" s="2"/>
      <c r="F519" s="2"/>
      <c r="G519" s="4"/>
      <c r="H519" s="4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>
      <c r="A520" s="1"/>
      <c r="B520" s="1"/>
      <c r="C520" s="1"/>
      <c r="D520" s="1"/>
      <c r="E520" s="2"/>
      <c r="F520" s="2"/>
      <c r="G520" s="4"/>
      <c r="H520" s="4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>
      <c r="A521" s="1"/>
      <c r="B521" s="1"/>
      <c r="C521" s="1"/>
      <c r="D521" s="1"/>
      <c r="E521" s="2"/>
      <c r="F521" s="2"/>
      <c r="G521" s="4"/>
      <c r="H521" s="4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>
      <c r="A522" s="1"/>
      <c r="B522" s="1"/>
      <c r="C522" s="1"/>
      <c r="D522" s="1"/>
      <c r="E522" s="2"/>
      <c r="F522" s="2"/>
      <c r="G522" s="4"/>
      <c r="H522" s="4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>
      <c r="A523" s="1"/>
      <c r="B523" s="1"/>
      <c r="C523" s="1"/>
      <c r="D523" s="1"/>
      <c r="E523" s="2"/>
      <c r="F523" s="2"/>
      <c r="G523" s="4"/>
      <c r="H523" s="4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>
      <c r="A524" s="1"/>
      <c r="B524" s="1"/>
      <c r="C524" s="1"/>
      <c r="D524" s="1"/>
      <c r="E524" s="2"/>
      <c r="F524" s="2"/>
      <c r="G524" s="4"/>
      <c r="H524" s="4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>
      <c r="A525" s="1"/>
      <c r="B525" s="1"/>
      <c r="C525" s="1"/>
      <c r="D525" s="1"/>
      <c r="E525" s="2"/>
      <c r="F525" s="2"/>
      <c r="G525" s="4"/>
      <c r="H525" s="4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>
      <c r="A526" s="1"/>
      <c r="B526" s="1"/>
      <c r="C526" s="1"/>
      <c r="D526" s="1"/>
      <c r="E526" s="2"/>
      <c r="F526" s="2"/>
      <c r="G526" s="4"/>
      <c r="H526" s="4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>
      <c r="A527" s="1"/>
      <c r="B527" s="1"/>
      <c r="C527" s="1"/>
      <c r="D527" s="1"/>
      <c r="E527" s="2"/>
      <c r="F527" s="2"/>
      <c r="G527" s="4"/>
      <c r="H527" s="4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>
      <c r="A528" s="1"/>
      <c r="B528" s="1"/>
      <c r="C528" s="1"/>
      <c r="D528" s="1"/>
      <c r="E528" s="2"/>
      <c r="F528" s="2"/>
      <c r="G528" s="4"/>
      <c r="H528" s="4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>
      <c r="A529" s="1"/>
      <c r="B529" s="1"/>
      <c r="C529" s="1"/>
      <c r="D529" s="1"/>
      <c r="E529" s="2"/>
      <c r="F529" s="2"/>
      <c r="G529" s="4"/>
      <c r="H529" s="4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>
      <c r="A530" s="1"/>
      <c r="B530" s="1"/>
      <c r="C530" s="1"/>
      <c r="D530" s="1"/>
      <c r="E530" s="2"/>
      <c r="F530" s="2"/>
      <c r="G530" s="4"/>
      <c r="H530" s="4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>
      <c r="A531" s="1"/>
      <c r="B531" s="1"/>
      <c r="C531" s="1"/>
      <c r="D531" s="1"/>
      <c r="E531" s="2"/>
      <c r="F531" s="2"/>
      <c r="G531" s="4"/>
      <c r="H531" s="4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>
      <c r="A532" s="1"/>
      <c r="B532" s="1"/>
      <c r="C532" s="1"/>
      <c r="D532" s="1"/>
      <c r="E532" s="2"/>
      <c r="F532" s="2"/>
      <c r="G532" s="4"/>
      <c r="H532" s="4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>
      <c r="A533" s="1"/>
      <c r="B533" s="1"/>
      <c r="C533" s="1"/>
      <c r="D533" s="1"/>
      <c r="E533" s="2"/>
      <c r="F533" s="2"/>
      <c r="G533" s="4"/>
      <c r="H533" s="4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>
      <c r="A534" s="1"/>
      <c r="B534" s="1"/>
      <c r="C534" s="1"/>
      <c r="D534" s="1"/>
      <c r="E534" s="2"/>
      <c r="F534" s="2"/>
      <c r="G534" s="4"/>
      <c r="H534" s="4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>
      <c r="A535" s="1"/>
      <c r="B535" s="1"/>
      <c r="C535" s="1"/>
      <c r="D535" s="1"/>
      <c r="E535" s="2"/>
      <c r="F535" s="2"/>
      <c r="G535" s="4"/>
      <c r="H535" s="4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>
      <c r="A536" s="1"/>
      <c r="B536" s="1"/>
      <c r="C536" s="1"/>
      <c r="D536" s="1"/>
      <c r="E536" s="2"/>
      <c r="F536" s="2"/>
      <c r="G536" s="4"/>
      <c r="H536" s="4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>
      <c r="A537" s="1"/>
      <c r="B537" s="1"/>
      <c r="C537" s="1"/>
      <c r="D537" s="1"/>
      <c r="E537" s="2"/>
      <c r="F537" s="2"/>
      <c r="G537" s="4"/>
      <c r="H537" s="4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>
      <c r="A538" s="1"/>
      <c r="B538" s="1"/>
      <c r="C538" s="1"/>
      <c r="D538" s="1"/>
      <c r="E538" s="2"/>
      <c r="F538" s="2"/>
      <c r="G538" s="4"/>
      <c r="H538" s="4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>
      <c r="A539" s="1"/>
      <c r="B539" s="1"/>
      <c r="C539" s="1"/>
      <c r="D539" s="1"/>
      <c r="E539" s="2"/>
      <c r="F539" s="2"/>
      <c r="G539" s="4"/>
      <c r="H539" s="4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>
      <c r="A540" s="1"/>
      <c r="B540" s="1"/>
      <c r="C540" s="1"/>
      <c r="D540" s="1"/>
      <c r="E540" s="2"/>
      <c r="F540" s="2"/>
      <c r="G540" s="4"/>
      <c r="H540" s="4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>
      <c r="A541" s="1"/>
      <c r="B541" s="1"/>
      <c r="C541" s="1"/>
      <c r="D541" s="1"/>
      <c r="E541" s="2"/>
      <c r="F541" s="2"/>
      <c r="G541" s="4"/>
      <c r="H541" s="4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>
      <c r="A542" s="1"/>
      <c r="B542" s="1"/>
      <c r="C542" s="1"/>
      <c r="D542" s="1"/>
      <c r="E542" s="2"/>
      <c r="F542" s="2"/>
      <c r="G542" s="4"/>
      <c r="H542" s="4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>
      <c r="A543" s="1"/>
      <c r="B543" s="1"/>
      <c r="C543" s="1"/>
      <c r="D543" s="1"/>
      <c r="E543" s="2"/>
      <c r="F543" s="2"/>
      <c r="G543" s="4"/>
      <c r="H543" s="4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>
      <c r="A544" s="1"/>
      <c r="B544" s="1"/>
      <c r="C544" s="1"/>
      <c r="D544" s="1"/>
      <c r="E544" s="2"/>
      <c r="F544" s="2"/>
      <c r="G544" s="4"/>
      <c r="H544" s="4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>
      <c r="A545" s="1"/>
      <c r="B545" s="1"/>
      <c r="C545" s="1"/>
      <c r="D545" s="1"/>
      <c r="E545" s="2"/>
      <c r="F545" s="2"/>
      <c r="G545" s="4"/>
      <c r="H545" s="4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>
      <c r="A546" s="1"/>
      <c r="B546" s="1"/>
      <c r="C546" s="1"/>
      <c r="D546" s="1"/>
      <c r="E546" s="2"/>
      <c r="F546" s="2"/>
      <c r="G546" s="4"/>
      <c r="H546" s="4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>
      <c r="A547" s="1"/>
      <c r="B547" s="1"/>
      <c r="C547" s="1"/>
      <c r="D547" s="1"/>
      <c r="E547" s="2"/>
      <c r="F547" s="2"/>
      <c r="G547" s="4"/>
      <c r="H547" s="4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>
      <c r="A548" s="1"/>
      <c r="B548" s="1"/>
      <c r="C548" s="1"/>
      <c r="D548" s="1"/>
      <c r="E548" s="2"/>
      <c r="F548" s="2"/>
      <c r="G548" s="4"/>
      <c r="H548" s="4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>
      <c r="A549" s="1"/>
      <c r="B549" s="1"/>
      <c r="C549" s="1"/>
      <c r="D549" s="1"/>
      <c r="E549" s="2"/>
      <c r="F549" s="2"/>
      <c r="G549" s="4"/>
      <c r="H549" s="4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>
      <c r="A550" s="1"/>
      <c r="B550" s="1"/>
      <c r="C550" s="1"/>
      <c r="D550" s="1"/>
      <c r="E550" s="2"/>
      <c r="F550" s="2"/>
      <c r="G550" s="4"/>
      <c r="H550" s="4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>
      <c r="A551" s="1"/>
      <c r="B551" s="1"/>
      <c r="C551" s="1"/>
      <c r="D551" s="1"/>
      <c r="E551" s="2"/>
      <c r="F551" s="2"/>
      <c r="G551" s="4"/>
      <c r="H551" s="4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>
      <c r="A552" s="1"/>
      <c r="B552" s="1"/>
      <c r="C552" s="1"/>
      <c r="D552" s="1"/>
      <c r="E552" s="2"/>
      <c r="F552" s="2"/>
      <c r="G552" s="4"/>
      <c r="H552" s="4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>
      <c r="A553" s="1"/>
      <c r="B553" s="1"/>
      <c r="C553" s="1"/>
      <c r="D553" s="1"/>
      <c r="E553" s="2"/>
      <c r="F553" s="2"/>
      <c r="G553" s="4"/>
      <c r="H553" s="4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>
      <c r="A554" s="1"/>
      <c r="B554" s="1"/>
      <c r="C554" s="1"/>
      <c r="D554" s="1"/>
      <c r="E554" s="2"/>
      <c r="F554" s="2"/>
      <c r="G554" s="4"/>
      <c r="H554" s="4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>
      <c r="A555" s="1"/>
      <c r="B555" s="1"/>
      <c r="C555" s="1"/>
      <c r="D555" s="1"/>
      <c r="E555" s="2"/>
      <c r="F555" s="2"/>
      <c r="G555" s="4"/>
      <c r="H555" s="4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>
      <c r="A556" s="1"/>
      <c r="B556" s="1"/>
      <c r="C556" s="1"/>
      <c r="D556" s="1"/>
      <c r="E556" s="2"/>
      <c r="F556" s="2"/>
      <c r="G556" s="4"/>
      <c r="H556" s="4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>
      <c r="A557" s="1"/>
      <c r="B557" s="1"/>
      <c r="C557" s="1"/>
      <c r="D557" s="1"/>
      <c r="E557" s="2"/>
      <c r="F557" s="2"/>
      <c r="G557" s="4"/>
      <c r="H557" s="4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>
      <c r="A558" s="1"/>
      <c r="B558" s="1"/>
      <c r="C558" s="1"/>
      <c r="D558" s="1"/>
      <c r="E558" s="2"/>
      <c r="F558" s="2"/>
      <c r="G558" s="4"/>
      <c r="H558" s="4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>
      <c r="A559" s="1"/>
      <c r="B559" s="1"/>
      <c r="C559" s="1"/>
      <c r="D559" s="1"/>
      <c r="E559" s="2"/>
      <c r="F559" s="2"/>
      <c r="G559" s="4"/>
      <c r="H559" s="4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>
      <c r="A560" s="1"/>
      <c r="B560" s="1"/>
      <c r="C560" s="1"/>
      <c r="D560" s="1"/>
      <c r="E560" s="2"/>
      <c r="F560" s="2"/>
      <c r="G560" s="4"/>
      <c r="H560" s="4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>
      <c r="A561" s="1"/>
      <c r="B561" s="1"/>
      <c r="C561" s="1"/>
      <c r="D561" s="1"/>
      <c r="E561" s="2"/>
      <c r="F561" s="2"/>
      <c r="G561" s="4"/>
      <c r="H561" s="4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>
      <c r="A562" s="1"/>
      <c r="B562" s="1"/>
      <c r="C562" s="1"/>
      <c r="D562" s="1"/>
      <c r="E562" s="2"/>
      <c r="F562" s="2"/>
      <c r="G562" s="4"/>
      <c r="H562" s="4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>
      <c r="A563" s="1"/>
      <c r="B563" s="1"/>
      <c r="C563" s="1"/>
      <c r="D563" s="1"/>
      <c r="E563" s="2"/>
      <c r="F563" s="2"/>
      <c r="G563" s="4"/>
      <c r="H563" s="4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>
      <c r="A564" s="1"/>
      <c r="B564" s="1"/>
      <c r="C564" s="1"/>
      <c r="D564" s="1"/>
      <c r="E564" s="2"/>
      <c r="F564" s="2"/>
      <c r="G564" s="4"/>
      <c r="H564" s="4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>
      <c r="A565" s="1"/>
      <c r="B565" s="1"/>
      <c r="C565" s="1"/>
      <c r="D565" s="1"/>
      <c r="E565" s="2"/>
      <c r="F565" s="2"/>
      <c r="G565" s="4"/>
      <c r="H565" s="4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>
      <c r="A566" s="1"/>
      <c r="B566" s="1"/>
      <c r="C566" s="1"/>
      <c r="D566" s="1"/>
      <c r="E566" s="2"/>
      <c r="F566" s="2"/>
      <c r="G566" s="4"/>
      <c r="H566" s="4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>
      <c r="A567" s="1"/>
      <c r="B567" s="1"/>
      <c r="C567" s="1"/>
      <c r="D567" s="1"/>
      <c r="E567" s="2"/>
      <c r="F567" s="2"/>
      <c r="G567" s="4"/>
      <c r="H567" s="4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>
      <c r="A568" s="1"/>
      <c r="B568" s="1"/>
      <c r="C568" s="1"/>
      <c r="D568" s="1"/>
      <c r="E568" s="2"/>
      <c r="F568" s="2"/>
      <c r="G568" s="4"/>
      <c r="H568" s="4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>
      <c r="A569" s="1"/>
      <c r="B569" s="1"/>
      <c r="C569" s="1"/>
      <c r="D569" s="1"/>
      <c r="E569" s="2"/>
      <c r="F569" s="2"/>
      <c r="G569" s="4"/>
      <c r="H569" s="4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>
      <c r="A570" s="1"/>
      <c r="B570" s="1"/>
      <c r="C570" s="1"/>
      <c r="D570" s="1"/>
      <c r="E570" s="2"/>
      <c r="F570" s="2"/>
      <c r="G570" s="4"/>
      <c r="H570" s="4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>
      <c r="A571" s="1"/>
      <c r="B571" s="1"/>
      <c r="C571" s="1"/>
      <c r="D571" s="1"/>
      <c r="E571" s="2"/>
      <c r="F571" s="2"/>
      <c r="G571" s="4"/>
      <c r="H571" s="4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>
      <c r="A572" s="1"/>
      <c r="B572" s="1"/>
      <c r="C572" s="1"/>
      <c r="D572" s="1"/>
      <c r="E572" s="2"/>
      <c r="F572" s="2"/>
      <c r="G572" s="4"/>
      <c r="H572" s="4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>
      <c r="A573" s="1"/>
      <c r="B573" s="1"/>
      <c r="C573" s="1"/>
      <c r="D573" s="1"/>
      <c r="E573" s="2"/>
      <c r="F573" s="2"/>
      <c r="G573" s="4"/>
      <c r="H573" s="4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>
      <c r="A574" s="1"/>
      <c r="B574" s="1"/>
      <c r="C574" s="1"/>
      <c r="D574" s="1"/>
      <c r="E574" s="2"/>
      <c r="F574" s="2"/>
      <c r="G574" s="4"/>
      <c r="H574" s="4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>
      <c r="A575" s="1"/>
      <c r="B575" s="1"/>
      <c r="C575" s="1"/>
      <c r="D575" s="1"/>
      <c r="E575" s="2"/>
      <c r="F575" s="2"/>
      <c r="G575" s="4"/>
      <c r="H575" s="4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>
      <c r="A576" s="1"/>
      <c r="B576" s="1"/>
      <c r="C576" s="1"/>
      <c r="D576" s="1"/>
      <c r="E576" s="2"/>
      <c r="F576" s="2"/>
      <c r="G576" s="4"/>
      <c r="H576" s="4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>
      <c r="A577" s="1"/>
      <c r="B577" s="1"/>
      <c r="C577" s="1"/>
      <c r="D577" s="1"/>
      <c r="E577" s="2"/>
      <c r="F577" s="2"/>
      <c r="G577" s="4"/>
      <c r="H577" s="4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>
      <c r="A578" s="1"/>
      <c r="B578" s="1"/>
      <c r="C578" s="1"/>
      <c r="D578" s="1"/>
      <c r="E578" s="2"/>
      <c r="F578" s="2"/>
      <c r="G578" s="4"/>
      <c r="H578" s="4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>
      <c r="A579" s="1"/>
      <c r="B579" s="1"/>
      <c r="C579" s="1"/>
      <c r="D579" s="1"/>
      <c r="E579" s="2"/>
      <c r="F579" s="2"/>
      <c r="G579" s="4"/>
      <c r="H579" s="4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>
      <c r="A580" s="1"/>
      <c r="B580" s="1"/>
      <c r="C580" s="1"/>
      <c r="D580" s="1"/>
      <c r="E580" s="2"/>
      <c r="F580" s="2"/>
      <c r="G580" s="4"/>
      <c r="H580" s="4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>
      <c r="A581" s="1"/>
      <c r="B581" s="1"/>
      <c r="C581" s="1"/>
      <c r="D581" s="1"/>
      <c r="E581" s="2"/>
      <c r="F581" s="2"/>
      <c r="G581" s="4"/>
      <c r="H581" s="4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>
      <c r="A582" s="1"/>
      <c r="B582" s="1"/>
      <c r="C582" s="1"/>
      <c r="D582" s="1"/>
      <c r="E582" s="2"/>
      <c r="F582" s="2"/>
      <c r="G582" s="4"/>
      <c r="H582" s="4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>
      <c r="A583" s="1"/>
      <c r="B583" s="1"/>
      <c r="C583" s="1"/>
      <c r="D583" s="1"/>
      <c r="E583" s="2"/>
      <c r="F583" s="2"/>
      <c r="G583" s="4"/>
      <c r="H583" s="4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>
      <c r="A584" s="1"/>
      <c r="B584" s="1"/>
      <c r="C584" s="1"/>
      <c r="D584" s="1"/>
      <c r="E584" s="2"/>
      <c r="F584" s="2"/>
      <c r="G584" s="4"/>
      <c r="H584" s="4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>
      <c r="A585" s="1"/>
      <c r="B585" s="1"/>
      <c r="C585" s="1"/>
      <c r="D585" s="1"/>
      <c r="E585" s="2"/>
      <c r="F585" s="2"/>
      <c r="G585" s="4"/>
      <c r="H585" s="4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>
      <c r="A586" s="1"/>
      <c r="B586" s="1"/>
      <c r="C586" s="1"/>
      <c r="D586" s="1"/>
      <c r="E586" s="2"/>
      <c r="F586" s="2"/>
      <c r="G586" s="4"/>
      <c r="H586" s="4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>
      <c r="A587" s="1"/>
      <c r="B587" s="1"/>
      <c r="C587" s="1"/>
      <c r="D587" s="1"/>
      <c r="E587" s="2"/>
      <c r="F587" s="2"/>
      <c r="G587" s="4"/>
      <c r="H587" s="4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>
      <c r="A588" s="1"/>
      <c r="B588" s="1"/>
      <c r="C588" s="1"/>
      <c r="D588" s="1"/>
      <c r="E588" s="2"/>
      <c r="F588" s="2"/>
      <c r="G588" s="4"/>
      <c r="H588" s="4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>
      <c r="A589" s="1"/>
      <c r="B589" s="1"/>
      <c r="C589" s="1"/>
      <c r="D589" s="1"/>
      <c r="E589" s="2"/>
      <c r="F589" s="2"/>
      <c r="G589" s="4"/>
      <c r="H589" s="4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>
      <c r="A590" s="1"/>
      <c r="B590" s="1"/>
      <c r="C590" s="1"/>
      <c r="D590" s="1"/>
      <c r="E590" s="2"/>
      <c r="F590" s="2"/>
      <c r="G590" s="4"/>
      <c r="H590" s="4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>
      <c r="A591" s="1"/>
      <c r="B591" s="1"/>
      <c r="C591" s="1"/>
      <c r="D591" s="1"/>
      <c r="E591" s="2"/>
      <c r="F591" s="2"/>
      <c r="G591" s="4"/>
      <c r="H591" s="4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>
      <c r="A592" s="1"/>
      <c r="B592" s="1"/>
      <c r="C592" s="1"/>
      <c r="D592" s="1"/>
      <c r="E592" s="2"/>
      <c r="F592" s="2"/>
      <c r="G592" s="4"/>
      <c r="H592" s="4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>
      <c r="A593" s="1"/>
      <c r="B593" s="1"/>
      <c r="C593" s="1"/>
      <c r="D593" s="1"/>
      <c r="E593" s="2"/>
      <c r="F593" s="2"/>
      <c r="G593" s="4"/>
      <c r="H593" s="4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>
      <c r="A594" s="1"/>
      <c r="B594" s="1"/>
      <c r="C594" s="1"/>
      <c r="D594" s="1"/>
      <c r="E594" s="2"/>
      <c r="F594" s="2"/>
      <c r="G594" s="4"/>
      <c r="H594" s="4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>
      <c r="A595" s="1"/>
      <c r="B595" s="1"/>
      <c r="C595" s="1"/>
      <c r="D595" s="1"/>
      <c r="E595" s="2"/>
      <c r="F595" s="2"/>
      <c r="G595" s="4"/>
      <c r="H595" s="4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>
      <c r="A596" s="1"/>
      <c r="B596" s="1"/>
      <c r="C596" s="1"/>
      <c r="D596" s="1"/>
      <c r="E596" s="2"/>
      <c r="F596" s="2"/>
      <c r="G596" s="4"/>
      <c r="H596" s="4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>
      <c r="A597" s="1"/>
      <c r="B597" s="1"/>
      <c r="C597" s="1"/>
      <c r="D597" s="1"/>
      <c r="E597" s="2"/>
      <c r="F597" s="2"/>
      <c r="G597" s="4"/>
      <c r="H597" s="4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>
      <c r="A598" s="1"/>
      <c r="B598" s="1"/>
      <c r="C598" s="1"/>
      <c r="D598" s="1"/>
      <c r="E598" s="2"/>
      <c r="F598" s="2"/>
      <c r="G598" s="4"/>
      <c r="H598" s="4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>
      <c r="A599" s="1"/>
      <c r="B599" s="1"/>
      <c r="C599" s="1"/>
      <c r="D599" s="1"/>
      <c r="E599" s="2"/>
      <c r="F599" s="2"/>
      <c r="G599" s="4"/>
      <c r="H599" s="4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>
      <c r="A600" s="1"/>
      <c r="B600" s="1"/>
      <c r="C600" s="1"/>
      <c r="D600" s="1"/>
      <c r="E600" s="2"/>
      <c r="F600" s="2"/>
      <c r="G600" s="4"/>
      <c r="H600" s="4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>
      <c r="A601" s="1"/>
      <c r="B601" s="1"/>
      <c r="C601" s="1"/>
      <c r="D601" s="1"/>
      <c r="E601" s="2"/>
      <c r="F601" s="2"/>
      <c r="G601" s="4"/>
      <c r="H601" s="4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>
      <c r="A602" s="1"/>
      <c r="B602" s="1"/>
      <c r="C602" s="1"/>
      <c r="D602" s="1"/>
      <c r="E602" s="2"/>
      <c r="F602" s="2"/>
      <c r="G602" s="4"/>
      <c r="H602" s="4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>
      <c r="A603" s="1"/>
      <c r="B603" s="1"/>
      <c r="C603" s="1"/>
      <c r="D603" s="1"/>
      <c r="E603" s="2"/>
      <c r="F603" s="2"/>
      <c r="G603" s="4"/>
      <c r="H603" s="4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>
      <c r="A604" s="1"/>
      <c r="B604" s="1"/>
      <c r="C604" s="1"/>
      <c r="D604" s="1"/>
      <c r="E604" s="2"/>
      <c r="F604" s="2"/>
      <c r="G604" s="4"/>
      <c r="H604" s="4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>
      <c r="A605" s="1"/>
      <c r="B605" s="1"/>
      <c r="C605" s="1"/>
      <c r="D605" s="1"/>
      <c r="E605" s="2"/>
      <c r="F605" s="2"/>
      <c r="G605" s="4"/>
      <c r="H605" s="4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>
      <c r="A606" s="1"/>
      <c r="B606" s="1"/>
      <c r="C606" s="1"/>
      <c r="D606" s="1"/>
      <c r="E606" s="2"/>
      <c r="F606" s="2"/>
      <c r="G606" s="4"/>
      <c r="H606" s="4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>
      <c r="A607" s="1"/>
      <c r="B607" s="1"/>
      <c r="C607" s="1"/>
      <c r="D607" s="1"/>
      <c r="E607" s="2"/>
      <c r="F607" s="2"/>
      <c r="G607" s="4"/>
      <c r="H607" s="4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>
      <c r="A608" s="1"/>
      <c r="B608" s="1"/>
      <c r="C608" s="1"/>
      <c r="D608" s="1"/>
      <c r="E608" s="2"/>
      <c r="F608" s="2"/>
      <c r="G608" s="4"/>
      <c r="H608" s="4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>
      <c r="A609" s="1"/>
      <c r="B609" s="1"/>
      <c r="C609" s="1"/>
      <c r="D609" s="1"/>
      <c r="E609" s="2"/>
      <c r="F609" s="2"/>
      <c r="G609" s="4"/>
      <c r="H609" s="4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>
      <c r="A610" s="1"/>
      <c r="B610" s="1"/>
      <c r="C610" s="1"/>
      <c r="D610" s="1"/>
      <c r="E610" s="2"/>
      <c r="F610" s="2"/>
      <c r="G610" s="4"/>
      <c r="H610" s="4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>
      <c r="A611" s="1"/>
      <c r="B611" s="1"/>
      <c r="C611" s="1"/>
      <c r="D611" s="1"/>
      <c r="E611" s="2"/>
      <c r="F611" s="2"/>
      <c r="G611" s="4"/>
      <c r="H611" s="4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>
      <c r="A612" s="1"/>
      <c r="B612" s="1"/>
      <c r="C612" s="1"/>
      <c r="D612" s="1"/>
      <c r="E612" s="2"/>
      <c r="F612" s="2"/>
      <c r="G612" s="4"/>
      <c r="H612" s="4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>
      <c r="A613" s="1"/>
      <c r="B613" s="1"/>
      <c r="C613" s="1"/>
      <c r="D613" s="1"/>
      <c r="E613" s="2"/>
      <c r="F613" s="2"/>
      <c r="G613" s="4"/>
      <c r="H613" s="4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>
      <c r="A614" s="1"/>
      <c r="B614" s="1"/>
      <c r="C614" s="1"/>
      <c r="D614" s="1"/>
      <c r="E614" s="2"/>
      <c r="F614" s="2"/>
      <c r="G614" s="4"/>
      <c r="H614" s="4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>
      <c r="A615" s="1"/>
      <c r="B615" s="1"/>
      <c r="C615" s="1"/>
      <c r="D615" s="1"/>
      <c r="E615" s="2"/>
      <c r="F615" s="2"/>
      <c r="G615" s="4"/>
      <c r="H615" s="4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>
      <c r="A616" s="1"/>
      <c r="B616" s="1"/>
      <c r="C616" s="1"/>
      <c r="D616" s="1"/>
      <c r="E616" s="2"/>
      <c r="F616" s="2"/>
      <c r="G616" s="4"/>
      <c r="H616" s="4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>
      <c r="A617" s="1"/>
      <c r="B617" s="1"/>
      <c r="C617" s="1"/>
      <c r="D617" s="1"/>
      <c r="E617" s="2"/>
      <c r="F617" s="2"/>
      <c r="G617" s="4"/>
      <c r="H617" s="4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>
      <c r="A618" s="1"/>
      <c r="B618" s="1"/>
      <c r="C618" s="1"/>
      <c r="D618" s="1"/>
      <c r="E618" s="2"/>
      <c r="F618" s="2"/>
      <c r="G618" s="4"/>
      <c r="H618" s="4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>
      <c r="A619" s="1"/>
      <c r="B619" s="1"/>
      <c r="C619" s="1"/>
      <c r="D619" s="1"/>
      <c r="E619" s="2"/>
      <c r="F619" s="2"/>
      <c r="G619" s="4"/>
      <c r="H619" s="4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>
      <c r="A620" s="1"/>
      <c r="B620" s="1"/>
      <c r="C620" s="1"/>
      <c r="D620" s="1"/>
      <c r="E620" s="2"/>
      <c r="F620" s="2"/>
      <c r="G620" s="4"/>
      <c r="H620" s="4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>
      <c r="A621" s="1"/>
      <c r="B621" s="1"/>
      <c r="C621" s="1"/>
      <c r="D621" s="1"/>
      <c r="E621" s="2"/>
      <c r="F621" s="2"/>
      <c r="G621" s="4"/>
      <c r="H621" s="4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>
      <c r="A622" s="1"/>
      <c r="B622" s="1"/>
      <c r="C622" s="1"/>
      <c r="D622" s="1"/>
      <c r="E622" s="2"/>
      <c r="F622" s="2"/>
      <c r="G622" s="4"/>
      <c r="H622" s="4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>
      <c r="A623" s="1"/>
      <c r="B623" s="1"/>
      <c r="C623" s="1"/>
      <c r="D623" s="1"/>
      <c r="E623" s="2"/>
      <c r="F623" s="2"/>
      <c r="G623" s="4"/>
      <c r="H623" s="4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>
      <c r="A624" s="1"/>
      <c r="B624" s="1"/>
      <c r="C624" s="1"/>
      <c r="D624" s="1"/>
      <c r="E624" s="2"/>
      <c r="F624" s="2"/>
      <c r="G624" s="4"/>
      <c r="H624" s="4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>
      <c r="A625" s="1"/>
      <c r="B625" s="1"/>
      <c r="C625" s="1"/>
      <c r="D625" s="1"/>
      <c r="E625" s="2"/>
      <c r="F625" s="2"/>
      <c r="G625" s="4"/>
      <c r="H625" s="4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>
      <c r="A626" s="1"/>
      <c r="B626" s="1"/>
      <c r="C626" s="1"/>
      <c r="D626" s="1"/>
      <c r="E626" s="2"/>
      <c r="F626" s="2"/>
      <c r="G626" s="4"/>
      <c r="H626" s="4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>
      <c r="A627" s="1"/>
      <c r="B627" s="1"/>
      <c r="C627" s="1"/>
      <c r="D627" s="1"/>
      <c r="E627" s="2"/>
      <c r="F627" s="2"/>
      <c r="G627" s="4"/>
      <c r="H627" s="4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>
      <c r="A628" s="1"/>
      <c r="B628" s="1"/>
      <c r="C628" s="1"/>
      <c r="D628" s="1"/>
      <c r="E628" s="2"/>
      <c r="F628" s="2"/>
      <c r="G628" s="4"/>
      <c r="H628" s="4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>
      <c r="A629" s="1"/>
      <c r="B629" s="1"/>
      <c r="C629" s="1"/>
      <c r="D629" s="1"/>
      <c r="E629" s="2"/>
      <c r="F629" s="2"/>
      <c r="G629" s="4"/>
      <c r="H629" s="4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>
      <c r="A630" s="1"/>
      <c r="B630" s="1"/>
      <c r="C630" s="1"/>
      <c r="D630" s="1"/>
      <c r="E630" s="2"/>
      <c r="F630" s="2"/>
      <c r="G630" s="4"/>
      <c r="H630" s="4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>
      <c r="A631" s="1"/>
      <c r="B631" s="1"/>
      <c r="C631" s="1"/>
      <c r="D631" s="1"/>
      <c r="E631" s="2"/>
      <c r="F631" s="2"/>
      <c r="G631" s="4"/>
      <c r="H631" s="4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>
      <c r="A632" s="1"/>
      <c r="B632" s="1"/>
      <c r="C632" s="1"/>
      <c r="D632" s="1"/>
      <c r="E632" s="2"/>
      <c r="F632" s="2"/>
      <c r="G632" s="4"/>
      <c r="H632" s="4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>
      <c r="A633" s="1"/>
      <c r="B633" s="1"/>
      <c r="C633" s="1"/>
      <c r="D633" s="1"/>
      <c r="E633" s="2"/>
      <c r="F633" s="2"/>
      <c r="G633" s="4"/>
      <c r="H633" s="4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>
      <c r="A634" s="1"/>
      <c r="B634" s="1"/>
      <c r="C634" s="1"/>
      <c r="D634" s="1"/>
      <c r="E634" s="2"/>
      <c r="F634" s="2"/>
      <c r="G634" s="4"/>
      <c r="H634" s="4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>
      <c r="A635" s="1"/>
      <c r="B635" s="1"/>
      <c r="C635" s="1"/>
      <c r="D635" s="1"/>
      <c r="E635" s="2"/>
      <c r="F635" s="2"/>
      <c r="G635" s="4"/>
      <c r="H635" s="4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>
      <c r="A636" s="1"/>
      <c r="B636" s="1"/>
      <c r="C636" s="1"/>
      <c r="D636" s="1"/>
      <c r="E636" s="2"/>
      <c r="F636" s="2"/>
      <c r="G636" s="4"/>
      <c r="H636" s="4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>
      <c r="A637" s="1"/>
      <c r="B637" s="1"/>
      <c r="C637" s="1"/>
      <c r="D637" s="1"/>
      <c r="E637" s="2"/>
      <c r="F637" s="2"/>
      <c r="G637" s="4"/>
      <c r="H637" s="4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>
      <c r="A638" s="1"/>
      <c r="B638" s="1"/>
      <c r="C638" s="1"/>
      <c r="D638" s="1"/>
      <c r="E638" s="2"/>
      <c r="F638" s="2"/>
      <c r="G638" s="4"/>
      <c r="H638" s="4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>
      <c r="A639" s="1"/>
      <c r="B639" s="1"/>
      <c r="C639" s="1"/>
      <c r="D639" s="1"/>
      <c r="E639" s="2"/>
      <c r="F639" s="2"/>
      <c r="G639" s="4"/>
      <c r="H639" s="4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>
      <c r="A640" s="1"/>
      <c r="B640" s="1"/>
      <c r="C640" s="1"/>
      <c r="D640" s="1"/>
      <c r="E640" s="2"/>
      <c r="F640" s="2"/>
      <c r="G640" s="4"/>
      <c r="H640" s="4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>
      <c r="A641" s="1"/>
      <c r="B641" s="1"/>
      <c r="C641" s="1"/>
      <c r="D641" s="1"/>
      <c r="E641" s="2"/>
      <c r="F641" s="2"/>
      <c r="G641" s="4"/>
      <c r="H641" s="4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>
      <c r="A642" s="1"/>
      <c r="B642" s="1"/>
      <c r="C642" s="1"/>
      <c r="D642" s="1"/>
      <c r="E642" s="2"/>
      <c r="F642" s="2"/>
      <c r="G642" s="4"/>
      <c r="H642" s="4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>
      <c r="A643" s="1"/>
      <c r="B643" s="1"/>
      <c r="C643" s="1"/>
      <c r="D643" s="1"/>
      <c r="E643" s="2"/>
      <c r="F643" s="2"/>
      <c r="G643" s="4"/>
      <c r="H643" s="4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>
      <c r="A644" s="1"/>
      <c r="B644" s="1"/>
      <c r="C644" s="1"/>
      <c r="D644" s="1"/>
      <c r="E644" s="2"/>
      <c r="F644" s="2"/>
      <c r="G644" s="4"/>
      <c r="H644" s="4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>
      <c r="A645" s="1"/>
      <c r="B645" s="1"/>
      <c r="C645" s="1"/>
      <c r="D645" s="1"/>
      <c r="E645" s="2"/>
      <c r="F645" s="2"/>
      <c r="G645" s="4"/>
      <c r="H645" s="4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>
      <c r="A646" s="1"/>
      <c r="B646" s="1"/>
      <c r="C646" s="1"/>
      <c r="D646" s="1"/>
      <c r="E646" s="2"/>
      <c r="F646" s="2"/>
      <c r="G646" s="4"/>
      <c r="H646" s="4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>
      <c r="A647" s="1"/>
      <c r="B647" s="1"/>
      <c r="C647" s="1"/>
      <c r="D647" s="1"/>
      <c r="E647" s="2"/>
      <c r="F647" s="2"/>
      <c r="G647" s="4"/>
      <c r="H647" s="4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>
      <c r="A648" s="1"/>
      <c r="B648" s="1"/>
      <c r="C648" s="1"/>
      <c r="D648" s="1"/>
      <c r="E648" s="2"/>
      <c r="F648" s="2"/>
      <c r="G648" s="4"/>
      <c r="H648" s="4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>
      <c r="A649" s="1"/>
      <c r="B649" s="1"/>
      <c r="C649" s="1"/>
      <c r="D649" s="1"/>
      <c r="E649" s="2"/>
      <c r="F649" s="2"/>
      <c r="G649" s="4"/>
      <c r="H649" s="4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>
      <c r="A650" s="1"/>
      <c r="B650" s="1"/>
      <c r="C650" s="1"/>
      <c r="D650" s="1"/>
      <c r="E650" s="2"/>
      <c r="F650" s="2"/>
      <c r="G650" s="4"/>
      <c r="H650" s="4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>
      <c r="A651" s="1"/>
      <c r="B651" s="1"/>
      <c r="C651" s="1"/>
      <c r="D651" s="1"/>
      <c r="E651" s="2"/>
      <c r="F651" s="2"/>
      <c r="G651" s="4"/>
      <c r="H651" s="4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>
      <c r="A652" s="1"/>
      <c r="B652" s="1"/>
      <c r="C652" s="1"/>
      <c r="D652" s="1"/>
      <c r="E652" s="2"/>
      <c r="F652" s="2"/>
      <c r="G652" s="4"/>
      <c r="H652" s="4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>
      <c r="A653" s="1"/>
      <c r="B653" s="1"/>
      <c r="C653" s="1"/>
      <c r="D653" s="1"/>
      <c r="E653" s="2"/>
      <c r="F653" s="2"/>
      <c r="G653" s="4"/>
      <c r="H653" s="4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>
      <c r="A654" s="1"/>
      <c r="B654" s="1"/>
      <c r="C654" s="1"/>
      <c r="D654" s="1"/>
      <c r="E654" s="2"/>
      <c r="F654" s="2"/>
      <c r="G654" s="4"/>
      <c r="H654" s="4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>
      <c r="A655" s="1"/>
      <c r="B655" s="1"/>
      <c r="C655" s="1"/>
      <c r="D655" s="1"/>
      <c r="E655" s="2"/>
      <c r="F655" s="2"/>
      <c r="G655" s="4"/>
      <c r="H655" s="4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>
      <c r="A656" s="1"/>
      <c r="B656" s="1"/>
      <c r="C656" s="1"/>
      <c r="D656" s="1"/>
      <c r="E656" s="2"/>
      <c r="F656" s="2"/>
      <c r="G656" s="4"/>
      <c r="H656" s="4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>
      <c r="A657" s="1"/>
      <c r="B657" s="1"/>
      <c r="C657" s="1"/>
      <c r="D657" s="1"/>
      <c r="E657" s="2"/>
      <c r="F657" s="2"/>
      <c r="G657" s="4"/>
      <c r="H657" s="4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>
      <c r="A658" s="1"/>
      <c r="B658" s="1"/>
      <c r="C658" s="1"/>
      <c r="D658" s="1"/>
      <c r="E658" s="2"/>
      <c r="F658" s="2"/>
      <c r="G658" s="4"/>
      <c r="H658" s="4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>
      <c r="A659" s="1"/>
      <c r="B659" s="1"/>
      <c r="C659" s="1"/>
      <c r="D659" s="1"/>
      <c r="E659" s="2"/>
      <c r="F659" s="2"/>
      <c r="G659" s="4"/>
      <c r="H659" s="4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>
      <c r="A660" s="1"/>
      <c r="B660" s="1"/>
      <c r="C660" s="1"/>
      <c r="D660" s="1"/>
      <c r="E660" s="2"/>
      <c r="F660" s="2"/>
      <c r="G660" s="4"/>
      <c r="H660" s="4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>
      <c r="A661" s="1"/>
      <c r="B661" s="1"/>
      <c r="C661" s="1"/>
      <c r="D661" s="1"/>
      <c r="E661" s="2"/>
      <c r="F661" s="2"/>
      <c r="G661" s="4"/>
      <c r="H661" s="4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>
      <c r="A662" s="1"/>
      <c r="B662" s="1"/>
      <c r="C662" s="1"/>
      <c r="D662" s="1"/>
      <c r="E662" s="2"/>
      <c r="F662" s="2"/>
      <c r="G662" s="4"/>
      <c r="H662" s="4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>
      <c r="A663" s="1"/>
      <c r="B663" s="1"/>
      <c r="C663" s="1"/>
      <c r="D663" s="1"/>
      <c r="E663" s="2"/>
      <c r="F663" s="2"/>
      <c r="G663" s="4"/>
      <c r="H663" s="4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>
      <c r="A664" s="1"/>
      <c r="B664" s="1"/>
      <c r="C664" s="1"/>
      <c r="D664" s="1"/>
      <c r="E664" s="2"/>
      <c r="F664" s="2"/>
      <c r="G664" s="4"/>
      <c r="H664" s="4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>
      <c r="A665" s="1"/>
      <c r="B665" s="1"/>
      <c r="C665" s="1"/>
      <c r="D665" s="1"/>
      <c r="E665" s="2"/>
      <c r="F665" s="2"/>
      <c r="G665" s="4"/>
      <c r="H665" s="4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>
      <c r="A666" s="1"/>
      <c r="B666" s="1"/>
      <c r="C666" s="1"/>
      <c r="D666" s="1"/>
      <c r="E666" s="2"/>
      <c r="F666" s="2"/>
      <c r="G666" s="4"/>
      <c r="H666" s="4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>
      <c r="A667" s="1"/>
      <c r="B667" s="1"/>
      <c r="C667" s="1"/>
      <c r="D667" s="1"/>
      <c r="E667" s="2"/>
      <c r="F667" s="2"/>
      <c r="G667" s="4"/>
      <c r="H667" s="4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>
      <c r="A668" s="1"/>
      <c r="B668" s="1"/>
      <c r="C668" s="1"/>
      <c r="D668" s="1"/>
      <c r="E668" s="2"/>
      <c r="F668" s="2"/>
      <c r="G668" s="4"/>
      <c r="H668" s="4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>
      <c r="A669" s="1"/>
      <c r="B669" s="1"/>
      <c r="C669" s="1"/>
      <c r="D669" s="1"/>
      <c r="E669" s="2"/>
      <c r="F669" s="2"/>
      <c r="G669" s="4"/>
      <c r="H669" s="4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>
      <c r="A670" s="1"/>
      <c r="B670" s="1"/>
      <c r="C670" s="1"/>
      <c r="D670" s="1"/>
      <c r="E670" s="2"/>
      <c r="F670" s="2"/>
      <c r="G670" s="4"/>
      <c r="H670" s="4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>
      <c r="A671" s="1"/>
      <c r="B671" s="1"/>
      <c r="C671" s="1"/>
      <c r="D671" s="1"/>
      <c r="E671" s="2"/>
      <c r="F671" s="2"/>
      <c r="G671" s="4"/>
      <c r="H671" s="4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>
      <c r="A672" s="1"/>
      <c r="B672" s="1"/>
      <c r="C672" s="1"/>
      <c r="D672" s="1"/>
      <c r="E672" s="2"/>
      <c r="F672" s="2"/>
      <c r="G672" s="4"/>
      <c r="H672" s="4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>
      <c r="A673" s="1"/>
      <c r="B673" s="1"/>
      <c r="C673" s="1"/>
      <c r="D673" s="1"/>
      <c r="E673" s="2"/>
      <c r="F673" s="2"/>
      <c r="G673" s="4"/>
      <c r="H673" s="4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>
      <c r="A674" s="1"/>
      <c r="B674" s="1"/>
      <c r="C674" s="1"/>
      <c r="D674" s="1"/>
      <c r="E674" s="2"/>
      <c r="F674" s="2"/>
      <c r="G674" s="4"/>
      <c r="H674" s="4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>
      <c r="A675" s="1"/>
      <c r="B675" s="1"/>
      <c r="C675" s="1"/>
      <c r="D675" s="1"/>
      <c r="E675" s="2"/>
      <c r="F675" s="2"/>
      <c r="G675" s="4"/>
      <c r="H675" s="4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>
      <c r="A676" s="1"/>
      <c r="B676" s="1"/>
      <c r="C676" s="1"/>
      <c r="D676" s="1"/>
      <c r="E676" s="2"/>
      <c r="F676" s="2"/>
      <c r="G676" s="4"/>
      <c r="H676" s="4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>
      <c r="A677" s="1"/>
      <c r="B677" s="1"/>
      <c r="C677" s="1"/>
      <c r="D677" s="1"/>
      <c r="E677" s="2"/>
      <c r="F677" s="2"/>
      <c r="G677" s="4"/>
      <c r="H677" s="4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>
      <c r="A678" s="1"/>
      <c r="B678" s="1"/>
      <c r="C678" s="1"/>
      <c r="D678" s="1"/>
      <c r="E678" s="2"/>
      <c r="F678" s="2"/>
      <c r="G678" s="4"/>
      <c r="H678" s="4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>
      <c r="A679" s="1"/>
      <c r="B679" s="1"/>
      <c r="C679" s="1"/>
      <c r="D679" s="1"/>
      <c r="E679" s="2"/>
      <c r="F679" s="2"/>
      <c r="G679" s="4"/>
      <c r="H679" s="4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>
      <c r="A680" s="1"/>
      <c r="B680" s="1"/>
      <c r="C680" s="1"/>
      <c r="D680" s="1"/>
      <c r="E680" s="2"/>
      <c r="F680" s="2"/>
      <c r="G680" s="4"/>
      <c r="H680" s="4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>
      <c r="A681" s="1"/>
      <c r="B681" s="1"/>
      <c r="C681" s="1"/>
      <c r="D681" s="1"/>
      <c r="E681" s="2"/>
      <c r="F681" s="2"/>
      <c r="G681" s="4"/>
      <c r="H681" s="4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>
      <c r="A682" s="1"/>
      <c r="B682" s="1"/>
      <c r="C682" s="1"/>
      <c r="D682" s="1"/>
      <c r="E682" s="2"/>
      <c r="F682" s="2"/>
      <c r="G682" s="4"/>
      <c r="H682" s="4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>
      <c r="A683" s="1"/>
      <c r="B683" s="1"/>
      <c r="C683" s="1"/>
      <c r="D683" s="1"/>
      <c r="E683" s="2"/>
      <c r="F683" s="2"/>
      <c r="G683" s="4"/>
      <c r="H683" s="4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>
      <c r="A684" s="1"/>
      <c r="B684" s="1"/>
      <c r="C684" s="1"/>
      <c r="D684" s="1"/>
      <c r="E684" s="2"/>
      <c r="F684" s="2"/>
      <c r="G684" s="4"/>
      <c r="H684" s="4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>
      <c r="A685" s="1"/>
      <c r="B685" s="1"/>
      <c r="C685" s="1"/>
      <c r="D685" s="1"/>
      <c r="E685" s="2"/>
      <c r="F685" s="2"/>
      <c r="G685" s="4"/>
      <c r="H685" s="4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>
      <c r="A686" s="1"/>
      <c r="B686" s="1"/>
      <c r="C686" s="1"/>
      <c r="D686" s="1"/>
      <c r="E686" s="2"/>
      <c r="F686" s="2"/>
      <c r="G686" s="4"/>
      <c r="H686" s="4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>
      <c r="A687" s="1"/>
      <c r="B687" s="1"/>
      <c r="C687" s="1"/>
      <c r="D687" s="1"/>
      <c r="E687" s="2"/>
      <c r="F687" s="2"/>
      <c r="G687" s="4"/>
      <c r="H687" s="4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>
      <c r="A688" s="1"/>
      <c r="B688" s="1"/>
      <c r="C688" s="1"/>
      <c r="D688" s="1"/>
      <c r="E688" s="2"/>
      <c r="F688" s="2"/>
      <c r="G688" s="4"/>
      <c r="H688" s="4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>
      <c r="A689" s="1"/>
      <c r="B689" s="1"/>
      <c r="C689" s="1"/>
      <c r="D689" s="1"/>
      <c r="E689" s="2"/>
      <c r="F689" s="2"/>
      <c r="G689" s="4"/>
      <c r="H689" s="4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>
      <c r="A690" s="1"/>
      <c r="B690" s="1"/>
      <c r="C690" s="1"/>
      <c r="D690" s="1"/>
      <c r="E690" s="2"/>
      <c r="F690" s="2"/>
      <c r="G690" s="4"/>
      <c r="H690" s="4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>
      <c r="A691" s="1"/>
      <c r="B691" s="1"/>
      <c r="C691" s="1"/>
      <c r="D691" s="1"/>
      <c r="E691" s="2"/>
      <c r="F691" s="2"/>
      <c r="G691" s="4"/>
      <c r="H691" s="4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>
      <c r="A692" s="1"/>
      <c r="B692" s="1"/>
      <c r="C692" s="1"/>
      <c r="D692" s="1"/>
      <c r="E692" s="2"/>
      <c r="F692" s="2"/>
      <c r="G692" s="4"/>
      <c r="H692" s="4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>
      <c r="A693" s="1"/>
      <c r="B693" s="1"/>
      <c r="C693" s="1"/>
      <c r="D693" s="1"/>
      <c r="E693" s="2"/>
      <c r="F693" s="2"/>
      <c r="G693" s="4"/>
      <c r="H693" s="4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>
      <c r="A694" s="1"/>
      <c r="B694" s="1"/>
      <c r="C694" s="1"/>
      <c r="D694" s="1"/>
      <c r="E694" s="2"/>
      <c r="F694" s="2"/>
      <c r="G694" s="4"/>
      <c r="H694" s="4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>
      <c r="A695" s="1"/>
      <c r="B695" s="1"/>
      <c r="C695" s="1"/>
      <c r="D695" s="1"/>
      <c r="E695" s="2"/>
      <c r="F695" s="2"/>
      <c r="G695" s="4"/>
      <c r="H695" s="4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>
      <c r="A696" s="1"/>
      <c r="B696" s="1"/>
      <c r="C696" s="1"/>
      <c r="D696" s="1"/>
      <c r="E696" s="2"/>
      <c r="F696" s="2"/>
      <c r="G696" s="4"/>
      <c r="H696" s="4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>
      <c r="A697" s="1"/>
      <c r="B697" s="1"/>
      <c r="C697" s="1"/>
      <c r="D697" s="1"/>
      <c r="E697" s="2"/>
      <c r="F697" s="2"/>
      <c r="G697" s="4"/>
      <c r="H697" s="4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>
      <c r="A698" s="1"/>
      <c r="B698" s="1"/>
      <c r="C698" s="1"/>
      <c r="D698" s="1"/>
      <c r="E698" s="2"/>
      <c r="F698" s="2"/>
      <c r="G698" s="4"/>
      <c r="H698" s="4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>
      <c r="A699" s="1"/>
      <c r="B699" s="1"/>
      <c r="C699" s="1"/>
      <c r="D699" s="1"/>
      <c r="E699" s="2"/>
      <c r="F699" s="2"/>
      <c r="G699" s="4"/>
      <c r="H699" s="4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>
      <c r="A700" s="1"/>
      <c r="B700" s="1"/>
      <c r="C700" s="1"/>
      <c r="D700" s="1"/>
      <c r="E700" s="2"/>
      <c r="F700" s="2"/>
      <c r="G700" s="4"/>
      <c r="H700" s="4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>
      <c r="A701" s="1"/>
      <c r="B701" s="1"/>
      <c r="C701" s="1"/>
      <c r="D701" s="1"/>
      <c r="E701" s="2"/>
      <c r="F701" s="2"/>
      <c r="G701" s="4"/>
      <c r="H701" s="4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>
      <c r="A702" s="1"/>
      <c r="B702" s="1"/>
      <c r="C702" s="1"/>
      <c r="D702" s="1"/>
      <c r="E702" s="2"/>
      <c r="F702" s="2"/>
      <c r="G702" s="4"/>
      <c r="H702" s="4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>
      <c r="A703" s="1"/>
      <c r="B703" s="1"/>
      <c r="C703" s="1"/>
      <c r="D703" s="1"/>
      <c r="E703" s="2"/>
      <c r="F703" s="2"/>
      <c r="G703" s="4"/>
      <c r="H703" s="4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>
      <c r="A704" s="1"/>
      <c r="B704" s="1"/>
      <c r="C704" s="1"/>
      <c r="D704" s="1"/>
      <c r="E704" s="2"/>
      <c r="F704" s="2"/>
      <c r="G704" s="4"/>
      <c r="H704" s="4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>
      <c r="A705" s="1"/>
      <c r="B705" s="1"/>
      <c r="C705" s="1"/>
      <c r="D705" s="1"/>
      <c r="E705" s="2"/>
      <c r="F705" s="2"/>
      <c r="G705" s="4"/>
      <c r="H705" s="4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>
      <c r="A706" s="1"/>
      <c r="B706" s="1"/>
      <c r="C706" s="1"/>
      <c r="D706" s="1"/>
      <c r="E706" s="2"/>
      <c r="F706" s="2"/>
      <c r="G706" s="4"/>
      <c r="H706" s="4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>
      <c r="A707" s="1"/>
      <c r="B707" s="1"/>
      <c r="C707" s="1"/>
      <c r="D707" s="1"/>
      <c r="E707" s="2"/>
      <c r="F707" s="2"/>
      <c r="G707" s="4"/>
      <c r="H707" s="4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>
      <c r="A708" s="1"/>
      <c r="B708" s="1"/>
      <c r="C708" s="1"/>
      <c r="D708" s="1"/>
      <c r="E708" s="2"/>
      <c r="F708" s="2"/>
      <c r="G708" s="4"/>
      <c r="H708" s="4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>
      <c r="A709" s="1"/>
      <c r="B709" s="1"/>
      <c r="C709" s="1"/>
      <c r="D709" s="1"/>
      <c r="E709" s="2"/>
      <c r="F709" s="2"/>
      <c r="G709" s="4"/>
      <c r="H709" s="4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>
      <c r="A710" s="1"/>
      <c r="B710" s="1"/>
      <c r="C710" s="1"/>
      <c r="D710" s="1"/>
      <c r="E710" s="2"/>
      <c r="F710" s="2"/>
      <c r="G710" s="4"/>
      <c r="H710" s="4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>
      <c r="A711" s="1"/>
      <c r="B711" s="1"/>
      <c r="C711" s="1"/>
      <c r="D711" s="1"/>
      <c r="E711" s="2"/>
      <c r="F711" s="2"/>
      <c r="G711" s="4"/>
      <c r="H711" s="4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>
      <c r="A712" s="1"/>
      <c r="B712" s="1"/>
      <c r="C712" s="1"/>
      <c r="D712" s="1"/>
      <c r="E712" s="2"/>
      <c r="F712" s="2"/>
      <c r="G712" s="4"/>
      <c r="H712" s="4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>
      <c r="A713" s="1"/>
      <c r="B713" s="1"/>
      <c r="C713" s="1"/>
      <c r="D713" s="1"/>
      <c r="E713" s="2"/>
      <c r="F713" s="2"/>
      <c r="G713" s="4"/>
      <c r="H713" s="4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>
      <c r="A714" s="1"/>
      <c r="B714" s="1"/>
      <c r="C714" s="1"/>
      <c r="D714" s="1"/>
      <c r="E714" s="2"/>
      <c r="F714" s="2"/>
      <c r="G714" s="4"/>
      <c r="H714" s="4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>
      <c r="A715" s="1"/>
      <c r="B715" s="1"/>
      <c r="C715" s="1"/>
      <c r="D715" s="1"/>
      <c r="E715" s="2"/>
      <c r="F715" s="2"/>
      <c r="G715" s="4"/>
      <c r="H715" s="4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>
      <c r="A716" s="1"/>
      <c r="B716" s="1"/>
      <c r="C716" s="1"/>
      <c r="D716" s="1"/>
      <c r="E716" s="2"/>
      <c r="F716" s="2"/>
      <c r="G716" s="4"/>
      <c r="H716" s="4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>
      <c r="A717" s="1"/>
      <c r="B717" s="1"/>
      <c r="C717" s="1"/>
      <c r="D717" s="1"/>
      <c r="E717" s="2"/>
      <c r="F717" s="2"/>
      <c r="G717" s="4"/>
      <c r="H717" s="4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>
      <c r="A718" s="1"/>
      <c r="B718" s="1"/>
      <c r="C718" s="1"/>
      <c r="D718" s="1"/>
      <c r="E718" s="2"/>
      <c r="F718" s="2"/>
      <c r="G718" s="4"/>
      <c r="H718" s="4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>
      <c r="A719" s="1"/>
      <c r="B719" s="1"/>
      <c r="C719" s="1"/>
      <c r="D719" s="1"/>
      <c r="E719" s="2"/>
      <c r="F719" s="2"/>
      <c r="G719" s="4"/>
      <c r="H719" s="4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>
      <c r="A720" s="1"/>
      <c r="B720" s="1"/>
      <c r="C720" s="1"/>
      <c r="D720" s="1"/>
      <c r="E720" s="2"/>
      <c r="F720" s="2"/>
      <c r="G720" s="4"/>
      <c r="H720" s="4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>
      <c r="A721" s="1"/>
      <c r="B721" s="1"/>
      <c r="C721" s="1"/>
      <c r="D721" s="1"/>
      <c r="E721" s="2"/>
      <c r="F721" s="2"/>
      <c r="G721" s="4"/>
      <c r="H721" s="4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>
      <c r="A722" s="1"/>
      <c r="B722" s="1"/>
      <c r="C722" s="1"/>
      <c r="D722" s="1"/>
      <c r="E722" s="2"/>
      <c r="F722" s="2"/>
      <c r="G722" s="4"/>
      <c r="H722" s="4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>
      <c r="A723" s="1"/>
      <c r="B723" s="1"/>
      <c r="C723" s="1"/>
      <c r="D723" s="1"/>
      <c r="E723" s="2"/>
      <c r="F723" s="2"/>
      <c r="G723" s="4"/>
      <c r="H723" s="4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>
      <c r="A724" s="1"/>
      <c r="B724" s="1"/>
      <c r="C724" s="1"/>
      <c r="D724" s="1"/>
      <c r="E724" s="2"/>
      <c r="F724" s="2"/>
      <c r="G724" s="4"/>
      <c r="H724" s="4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>
      <c r="A725" s="1"/>
      <c r="B725" s="1"/>
      <c r="C725" s="1"/>
      <c r="D725" s="1"/>
      <c r="E725" s="2"/>
      <c r="F725" s="2"/>
      <c r="G725" s="4"/>
      <c r="H725" s="4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>
      <c r="A726" s="1"/>
      <c r="B726" s="1"/>
      <c r="C726" s="1"/>
      <c r="D726" s="1"/>
      <c r="E726" s="2"/>
      <c r="F726" s="2"/>
      <c r="G726" s="4"/>
      <c r="H726" s="4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>
      <c r="A727" s="1"/>
      <c r="B727" s="1"/>
      <c r="C727" s="1"/>
      <c r="D727" s="1"/>
      <c r="E727" s="2"/>
      <c r="F727" s="2"/>
      <c r="G727" s="4"/>
      <c r="H727" s="4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>
      <c r="A728" s="1"/>
      <c r="B728" s="1"/>
      <c r="C728" s="1"/>
      <c r="D728" s="1"/>
      <c r="E728" s="2"/>
      <c r="F728" s="2"/>
      <c r="G728" s="4"/>
      <c r="H728" s="4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>
      <c r="A729" s="1"/>
      <c r="B729" s="1"/>
      <c r="C729" s="1"/>
      <c r="D729" s="1"/>
      <c r="E729" s="2"/>
      <c r="F729" s="2"/>
      <c r="G729" s="4"/>
      <c r="H729" s="4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>
      <c r="A730" s="1"/>
      <c r="B730" s="1"/>
      <c r="C730" s="1"/>
      <c r="D730" s="1"/>
      <c r="E730" s="2"/>
      <c r="F730" s="2"/>
      <c r="G730" s="4"/>
      <c r="H730" s="4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>
      <c r="A731" s="1"/>
      <c r="B731" s="1"/>
      <c r="C731" s="1"/>
      <c r="D731" s="1"/>
      <c r="E731" s="2"/>
      <c r="F731" s="2"/>
      <c r="G731" s="4"/>
      <c r="H731" s="4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>
      <c r="A732" s="1"/>
      <c r="B732" s="1"/>
      <c r="C732" s="1"/>
      <c r="D732" s="1"/>
      <c r="E732" s="2"/>
      <c r="F732" s="2"/>
      <c r="G732" s="4"/>
      <c r="H732" s="4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>
      <c r="A733" s="1"/>
      <c r="B733" s="1"/>
      <c r="C733" s="1"/>
      <c r="D733" s="1"/>
      <c r="E733" s="2"/>
      <c r="F733" s="2"/>
      <c r="G733" s="4"/>
      <c r="H733" s="4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>
      <c r="A734" s="1"/>
      <c r="B734" s="1"/>
      <c r="C734" s="1"/>
      <c r="D734" s="1"/>
      <c r="E734" s="2"/>
      <c r="F734" s="2"/>
      <c r="G734" s="4"/>
      <c r="H734" s="4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>
      <c r="A735" s="1"/>
      <c r="B735" s="1"/>
      <c r="C735" s="1"/>
      <c r="D735" s="1"/>
      <c r="E735" s="2"/>
      <c r="F735" s="2"/>
      <c r="G735" s="4"/>
      <c r="H735" s="4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>
      <c r="A736" s="1"/>
      <c r="B736" s="1"/>
      <c r="C736" s="1"/>
      <c r="D736" s="1"/>
      <c r="E736" s="2"/>
      <c r="F736" s="2"/>
      <c r="G736" s="4"/>
      <c r="H736" s="4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>
      <c r="A737" s="1"/>
      <c r="B737" s="1"/>
      <c r="C737" s="1"/>
      <c r="D737" s="1"/>
      <c r="E737" s="2"/>
      <c r="F737" s="2"/>
      <c r="G737" s="4"/>
      <c r="H737" s="4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>
      <c r="A738" s="1"/>
      <c r="B738" s="1"/>
      <c r="C738" s="1"/>
      <c r="D738" s="1"/>
      <c r="E738" s="2"/>
      <c r="F738" s="2"/>
      <c r="G738" s="4"/>
      <c r="H738" s="4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>
      <c r="A739" s="1"/>
      <c r="B739" s="1"/>
      <c r="C739" s="1"/>
      <c r="D739" s="1"/>
      <c r="E739" s="2"/>
      <c r="F739" s="2"/>
      <c r="G739" s="4"/>
      <c r="H739" s="4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>
      <c r="A740" s="1"/>
      <c r="B740" s="1"/>
      <c r="C740" s="1"/>
      <c r="D740" s="1"/>
      <c r="E740" s="2"/>
      <c r="F740" s="2"/>
      <c r="G740" s="4"/>
      <c r="H740" s="4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>
      <c r="A741" s="1"/>
      <c r="B741" s="1"/>
      <c r="C741" s="1"/>
      <c r="D741" s="1"/>
      <c r="E741" s="2"/>
      <c r="F741" s="2"/>
      <c r="G741" s="4"/>
      <c r="H741" s="4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>
      <c r="A742" s="1"/>
      <c r="B742" s="1"/>
      <c r="C742" s="1"/>
      <c r="D742" s="1"/>
      <c r="E742" s="2"/>
      <c r="F742" s="2"/>
      <c r="G742" s="4"/>
      <c r="H742" s="4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>
      <c r="A743" s="1"/>
      <c r="B743" s="1"/>
      <c r="C743" s="1"/>
      <c r="D743" s="1"/>
      <c r="E743" s="2"/>
      <c r="F743" s="2"/>
      <c r="G743" s="4"/>
      <c r="H743" s="4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>
      <c r="A744" s="1"/>
      <c r="B744" s="1"/>
      <c r="C744" s="1"/>
      <c r="D744" s="1"/>
      <c r="E744" s="2"/>
      <c r="F744" s="2"/>
      <c r="G744" s="4"/>
      <c r="H744" s="4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>
      <c r="A745" s="1"/>
      <c r="B745" s="1"/>
      <c r="C745" s="1"/>
      <c r="D745" s="1"/>
      <c r="E745" s="2"/>
      <c r="F745" s="2"/>
      <c r="G745" s="4"/>
      <c r="H745" s="4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>
      <c r="A746" s="1"/>
      <c r="B746" s="1"/>
      <c r="C746" s="1"/>
      <c r="D746" s="1"/>
      <c r="E746" s="2"/>
      <c r="F746" s="2"/>
      <c r="G746" s="4"/>
      <c r="H746" s="4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>
      <c r="A747" s="1"/>
      <c r="B747" s="1"/>
      <c r="C747" s="1"/>
      <c r="D747" s="1"/>
      <c r="E747" s="2"/>
      <c r="F747" s="2"/>
      <c r="G747" s="4"/>
      <c r="H747" s="4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>
      <c r="A748" s="1"/>
      <c r="B748" s="1"/>
      <c r="C748" s="1"/>
      <c r="D748" s="1"/>
      <c r="E748" s="2"/>
      <c r="F748" s="2"/>
      <c r="G748" s="4"/>
      <c r="H748" s="4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>
      <c r="A749" s="1"/>
      <c r="B749" s="1"/>
      <c r="C749" s="1"/>
      <c r="D749" s="1"/>
      <c r="E749" s="2"/>
      <c r="F749" s="2"/>
      <c r="G749" s="4"/>
      <c r="H749" s="4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>
      <c r="A750" s="1"/>
      <c r="B750" s="1"/>
      <c r="C750" s="1"/>
      <c r="D750" s="1"/>
      <c r="E750" s="2"/>
      <c r="F750" s="2"/>
      <c r="G750" s="4"/>
      <c r="H750" s="4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>
      <c r="A751" s="1"/>
      <c r="B751" s="1"/>
      <c r="C751" s="1"/>
      <c r="D751" s="1"/>
      <c r="E751" s="2"/>
      <c r="F751" s="2"/>
      <c r="G751" s="4"/>
      <c r="H751" s="4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>
      <c r="A752" s="1"/>
      <c r="B752" s="1"/>
      <c r="C752" s="1"/>
      <c r="D752" s="1"/>
      <c r="E752" s="2"/>
      <c r="F752" s="2"/>
      <c r="G752" s="4"/>
      <c r="H752" s="4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>
      <c r="A753" s="1"/>
      <c r="B753" s="1"/>
      <c r="C753" s="1"/>
      <c r="D753" s="1"/>
      <c r="E753" s="2"/>
      <c r="F753" s="2"/>
      <c r="G753" s="4"/>
      <c r="H753" s="4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>
      <c r="A754" s="1"/>
      <c r="B754" s="1"/>
      <c r="C754" s="1"/>
      <c r="D754" s="1"/>
      <c r="E754" s="2"/>
      <c r="F754" s="2"/>
      <c r="G754" s="4"/>
      <c r="H754" s="4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>
      <c r="A755" s="1"/>
      <c r="B755" s="1"/>
      <c r="C755" s="1"/>
      <c r="D755" s="1"/>
      <c r="E755" s="2"/>
      <c r="F755" s="2"/>
      <c r="G755" s="4"/>
      <c r="H755" s="4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>
      <c r="A756" s="1"/>
      <c r="B756" s="1"/>
      <c r="C756" s="1"/>
      <c r="D756" s="1"/>
      <c r="E756" s="2"/>
      <c r="F756" s="2"/>
      <c r="G756" s="4"/>
      <c r="H756" s="4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>
      <c r="A757" s="1"/>
      <c r="B757" s="1"/>
      <c r="C757" s="1"/>
      <c r="D757" s="1"/>
      <c r="E757" s="2"/>
      <c r="F757" s="2"/>
      <c r="G757" s="4"/>
      <c r="H757" s="4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>
      <c r="A758" s="1"/>
      <c r="B758" s="1"/>
      <c r="C758" s="1"/>
      <c r="D758" s="1"/>
      <c r="E758" s="2"/>
      <c r="F758" s="2"/>
      <c r="G758" s="4"/>
      <c r="H758" s="4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>
      <c r="A759" s="1"/>
      <c r="B759" s="1"/>
      <c r="C759" s="1"/>
      <c r="D759" s="1"/>
      <c r="E759" s="2"/>
      <c r="F759" s="2"/>
      <c r="G759" s="4"/>
      <c r="H759" s="4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>
      <c r="A760" s="1"/>
      <c r="B760" s="1"/>
      <c r="C760" s="1"/>
      <c r="D760" s="1"/>
      <c r="E760" s="2"/>
      <c r="F760" s="2"/>
      <c r="G760" s="4"/>
      <c r="H760" s="4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>
      <c r="A761" s="1"/>
      <c r="B761" s="1"/>
      <c r="C761" s="1"/>
      <c r="D761" s="1"/>
      <c r="E761" s="2"/>
      <c r="F761" s="2"/>
      <c r="G761" s="4"/>
      <c r="H761" s="4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>
      <c r="A762" s="1"/>
      <c r="B762" s="1"/>
      <c r="C762" s="1"/>
      <c r="D762" s="1"/>
      <c r="E762" s="2"/>
      <c r="F762" s="2"/>
      <c r="G762" s="4"/>
      <c r="H762" s="4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>
      <c r="A763" s="1"/>
      <c r="B763" s="1"/>
      <c r="C763" s="1"/>
      <c r="D763" s="1"/>
      <c r="E763" s="2"/>
      <c r="F763" s="2"/>
      <c r="G763" s="4"/>
      <c r="H763" s="4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>
      <c r="A764" s="1"/>
      <c r="B764" s="1"/>
      <c r="C764" s="1"/>
      <c r="D764" s="1"/>
      <c r="E764" s="2"/>
      <c r="F764" s="2"/>
      <c r="G764" s="4"/>
      <c r="H764" s="4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>
      <c r="A765" s="1"/>
      <c r="B765" s="1"/>
      <c r="C765" s="1"/>
      <c r="D765" s="1"/>
      <c r="E765" s="2"/>
      <c r="F765" s="2"/>
      <c r="G765" s="4"/>
      <c r="H765" s="4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>
      <c r="A766" s="1"/>
      <c r="B766" s="1"/>
      <c r="C766" s="1"/>
      <c r="D766" s="1"/>
      <c r="E766" s="2"/>
      <c r="F766" s="2"/>
      <c r="G766" s="4"/>
      <c r="H766" s="4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>
      <c r="A767" s="1"/>
      <c r="B767" s="1"/>
      <c r="C767" s="1"/>
      <c r="D767" s="1"/>
      <c r="E767" s="2"/>
      <c r="F767" s="2"/>
      <c r="G767" s="4"/>
      <c r="H767" s="4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>
      <c r="A768" s="1"/>
      <c r="B768" s="1"/>
      <c r="C768" s="1"/>
      <c r="D768" s="1"/>
      <c r="E768" s="2"/>
      <c r="F768" s="2"/>
      <c r="G768" s="4"/>
      <c r="H768" s="4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>
      <c r="A769" s="1"/>
      <c r="B769" s="1"/>
      <c r="C769" s="1"/>
      <c r="D769" s="1"/>
      <c r="E769" s="2"/>
      <c r="F769" s="2"/>
      <c r="G769" s="4"/>
      <c r="H769" s="4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>
      <c r="A770" s="1"/>
      <c r="B770" s="1"/>
      <c r="C770" s="1"/>
      <c r="D770" s="1"/>
      <c r="E770" s="2"/>
      <c r="F770" s="2"/>
      <c r="G770" s="4"/>
      <c r="H770" s="4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>
      <c r="A771" s="1"/>
      <c r="B771" s="1"/>
      <c r="C771" s="1"/>
      <c r="D771" s="1"/>
      <c r="E771" s="2"/>
      <c r="F771" s="2"/>
      <c r="G771" s="4"/>
      <c r="H771" s="4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>
      <c r="A772" s="1"/>
      <c r="B772" s="1"/>
      <c r="C772" s="1"/>
      <c r="D772" s="1"/>
      <c r="E772" s="2"/>
      <c r="F772" s="2"/>
      <c r="G772" s="4"/>
      <c r="H772" s="4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>
      <c r="A773" s="1"/>
      <c r="B773" s="1"/>
      <c r="C773" s="1"/>
      <c r="D773" s="1"/>
      <c r="E773" s="2"/>
      <c r="F773" s="2"/>
      <c r="G773" s="4"/>
      <c r="H773" s="4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>
      <c r="A774" s="1"/>
      <c r="B774" s="1"/>
      <c r="C774" s="1"/>
      <c r="D774" s="1"/>
      <c r="E774" s="2"/>
      <c r="F774" s="2"/>
      <c r="G774" s="4"/>
      <c r="H774" s="4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>
      <c r="A775" s="1"/>
      <c r="B775" s="1"/>
      <c r="C775" s="1"/>
      <c r="D775" s="1"/>
      <c r="E775" s="2"/>
      <c r="F775" s="2"/>
      <c r="G775" s="4"/>
      <c r="H775" s="4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>
      <c r="A776" s="1"/>
      <c r="B776" s="1"/>
      <c r="C776" s="1"/>
      <c r="D776" s="1"/>
      <c r="E776" s="2"/>
      <c r="F776" s="2"/>
      <c r="G776" s="4"/>
      <c r="H776" s="4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>
      <c r="A777" s="1"/>
      <c r="B777" s="1"/>
      <c r="C777" s="1"/>
      <c r="D777" s="1"/>
      <c r="E777" s="2"/>
      <c r="F777" s="2"/>
      <c r="G777" s="4"/>
      <c r="H777" s="4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>
      <c r="A778" s="1"/>
      <c r="B778" s="1"/>
      <c r="C778" s="1"/>
      <c r="D778" s="1"/>
      <c r="E778" s="2"/>
      <c r="F778" s="2"/>
      <c r="G778" s="4"/>
      <c r="H778" s="4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>
      <c r="A779" s="1"/>
      <c r="B779" s="1"/>
      <c r="C779" s="1"/>
      <c r="D779" s="1"/>
      <c r="E779" s="2"/>
      <c r="F779" s="2"/>
      <c r="G779" s="4"/>
      <c r="H779" s="4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>
      <c r="A780" s="1"/>
      <c r="B780" s="1"/>
      <c r="C780" s="1"/>
      <c r="D780" s="1"/>
      <c r="E780" s="2"/>
      <c r="F780" s="2"/>
      <c r="G780" s="4"/>
      <c r="H780" s="4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>
      <c r="A781" s="1"/>
      <c r="B781" s="1"/>
      <c r="C781" s="1"/>
      <c r="D781" s="1"/>
      <c r="E781" s="2"/>
      <c r="F781" s="2"/>
      <c r="G781" s="4"/>
      <c r="H781" s="4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>
      <c r="A782" s="1"/>
      <c r="B782" s="1"/>
      <c r="C782" s="1"/>
      <c r="D782" s="1"/>
      <c r="E782" s="2"/>
      <c r="F782" s="2"/>
      <c r="G782" s="4"/>
      <c r="H782" s="4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>
      <c r="A783" s="1"/>
      <c r="B783" s="1"/>
      <c r="C783" s="1"/>
      <c r="D783" s="1"/>
      <c r="E783" s="2"/>
      <c r="F783" s="2"/>
      <c r="G783" s="4"/>
      <c r="H783" s="4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>
      <c r="A784" s="1"/>
      <c r="B784" s="1"/>
      <c r="C784" s="1"/>
      <c r="D784" s="1"/>
      <c r="E784" s="2"/>
      <c r="F784" s="2"/>
      <c r="G784" s="4"/>
      <c r="H784" s="4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>
      <c r="A785" s="1"/>
      <c r="B785" s="1"/>
      <c r="C785" s="1"/>
      <c r="D785" s="1"/>
      <c r="E785" s="2"/>
      <c r="F785" s="2"/>
      <c r="G785" s="4"/>
      <c r="H785" s="4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>
      <c r="A786" s="1"/>
      <c r="B786" s="1"/>
      <c r="C786" s="1"/>
      <c r="D786" s="1"/>
      <c r="E786" s="2"/>
      <c r="F786" s="2"/>
      <c r="G786" s="4"/>
      <c r="H786" s="4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>
      <c r="A787" s="1"/>
      <c r="B787" s="1"/>
      <c r="C787" s="1"/>
      <c r="D787" s="1"/>
      <c r="E787" s="2"/>
      <c r="F787" s="2"/>
      <c r="G787" s="4"/>
      <c r="H787" s="4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>
      <c r="A788" s="1"/>
      <c r="B788" s="1"/>
      <c r="C788" s="1"/>
      <c r="D788" s="1"/>
      <c r="E788" s="2"/>
      <c r="F788" s="2"/>
      <c r="G788" s="4"/>
      <c r="H788" s="4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>
      <c r="A789" s="1"/>
      <c r="B789" s="1"/>
      <c r="C789" s="1"/>
      <c r="D789" s="1"/>
      <c r="E789" s="2"/>
      <c r="F789" s="2"/>
      <c r="G789" s="4"/>
      <c r="H789" s="4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>
      <c r="A790" s="1"/>
      <c r="B790" s="1"/>
      <c r="C790" s="1"/>
      <c r="D790" s="1"/>
      <c r="E790" s="2"/>
      <c r="F790" s="2"/>
      <c r="G790" s="4"/>
      <c r="H790" s="4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>
      <c r="A791" s="1"/>
      <c r="B791" s="1"/>
      <c r="C791" s="1"/>
      <c r="D791" s="1"/>
      <c r="E791" s="2"/>
      <c r="F791" s="2"/>
      <c r="G791" s="4"/>
      <c r="H791" s="4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>
      <c r="A792" s="1"/>
      <c r="B792" s="1"/>
      <c r="C792" s="1"/>
      <c r="D792" s="1"/>
      <c r="E792" s="2"/>
      <c r="F792" s="2"/>
      <c r="G792" s="4"/>
      <c r="H792" s="4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>
      <c r="A793" s="1"/>
      <c r="B793" s="1"/>
      <c r="C793" s="1"/>
      <c r="D793" s="1"/>
      <c r="E793" s="2"/>
      <c r="F793" s="2"/>
      <c r="G793" s="4"/>
      <c r="H793" s="4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>
      <c r="A794" s="1"/>
      <c r="B794" s="1"/>
      <c r="C794" s="1"/>
      <c r="D794" s="1"/>
      <c r="E794" s="2"/>
      <c r="F794" s="2"/>
      <c r="G794" s="4"/>
      <c r="H794" s="4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>
      <c r="A795" s="1"/>
      <c r="B795" s="1"/>
      <c r="C795" s="1"/>
      <c r="D795" s="1"/>
      <c r="E795" s="2"/>
      <c r="F795" s="2"/>
      <c r="G795" s="4"/>
      <c r="H795" s="4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>
      <c r="A796" s="1"/>
      <c r="B796" s="1"/>
      <c r="C796" s="1"/>
      <c r="D796" s="1"/>
      <c r="E796" s="2"/>
      <c r="F796" s="2"/>
      <c r="G796" s="4"/>
      <c r="H796" s="4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>
      <c r="A797" s="1"/>
      <c r="B797" s="1"/>
      <c r="C797" s="1"/>
      <c r="D797" s="1"/>
      <c r="E797" s="2"/>
      <c r="F797" s="2"/>
      <c r="G797" s="4"/>
      <c r="H797" s="4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>
      <c r="A798" s="1"/>
      <c r="B798" s="1"/>
      <c r="C798" s="1"/>
      <c r="D798" s="1"/>
      <c r="E798" s="2"/>
      <c r="F798" s="2"/>
      <c r="G798" s="4"/>
      <c r="H798" s="4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>
      <c r="A799" s="1"/>
      <c r="B799" s="1"/>
      <c r="C799" s="1"/>
      <c r="D799" s="1"/>
      <c r="E799" s="2"/>
      <c r="F799" s="2"/>
      <c r="G799" s="4"/>
      <c r="H799" s="4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>
      <c r="A800" s="1"/>
      <c r="B800" s="1"/>
      <c r="C800" s="1"/>
      <c r="D800" s="1"/>
      <c r="E800" s="2"/>
      <c r="F800" s="2"/>
      <c r="G800" s="4"/>
      <c r="H800" s="4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>
      <c r="A801" s="1"/>
      <c r="B801" s="1"/>
      <c r="C801" s="1"/>
      <c r="D801" s="1"/>
      <c r="E801" s="2"/>
      <c r="F801" s="2"/>
      <c r="G801" s="4"/>
      <c r="H801" s="4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>
      <c r="A802" s="1"/>
      <c r="B802" s="1"/>
      <c r="C802" s="1"/>
      <c r="D802" s="1"/>
      <c r="E802" s="2"/>
      <c r="F802" s="2"/>
      <c r="G802" s="4"/>
      <c r="H802" s="4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>
      <c r="A803" s="1"/>
      <c r="B803" s="1"/>
      <c r="C803" s="1"/>
      <c r="D803" s="1"/>
      <c r="E803" s="2"/>
      <c r="F803" s="2"/>
      <c r="G803" s="4"/>
      <c r="H803" s="4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>
      <c r="A804" s="1"/>
      <c r="B804" s="1"/>
      <c r="C804" s="1"/>
      <c r="D804" s="1"/>
      <c r="E804" s="2"/>
      <c r="F804" s="2"/>
      <c r="G804" s="4"/>
      <c r="H804" s="4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>
      <c r="A805" s="1"/>
      <c r="B805" s="1"/>
      <c r="C805" s="1"/>
      <c r="D805" s="1"/>
      <c r="E805" s="2"/>
      <c r="F805" s="2"/>
      <c r="G805" s="4"/>
      <c r="H805" s="4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>
      <c r="A806" s="1"/>
      <c r="B806" s="1"/>
      <c r="C806" s="1"/>
      <c r="D806" s="1"/>
      <c r="E806" s="2"/>
      <c r="F806" s="2"/>
      <c r="G806" s="4"/>
      <c r="H806" s="4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>
      <c r="A807" s="1"/>
      <c r="B807" s="1"/>
      <c r="C807" s="1"/>
      <c r="D807" s="1"/>
      <c r="E807" s="2"/>
      <c r="F807" s="2"/>
      <c r="G807" s="4"/>
      <c r="H807" s="4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>
      <c r="A808" s="1"/>
      <c r="B808" s="1"/>
      <c r="C808" s="1"/>
      <c r="D808" s="1"/>
      <c r="E808" s="2"/>
      <c r="F808" s="2"/>
      <c r="G808" s="4"/>
      <c r="H808" s="4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>
      <c r="A809" s="1"/>
      <c r="B809" s="1"/>
      <c r="C809" s="1"/>
      <c r="D809" s="1"/>
      <c r="E809" s="2"/>
      <c r="F809" s="2"/>
      <c r="G809" s="4"/>
      <c r="H809" s="4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>
      <c r="A810" s="1"/>
      <c r="B810" s="1"/>
      <c r="C810" s="1"/>
      <c r="D810" s="1"/>
      <c r="E810" s="2"/>
      <c r="F810" s="2"/>
      <c r="G810" s="4"/>
      <c r="H810" s="4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>
      <c r="A811" s="1"/>
      <c r="B811" s="1"/>
      <c r="C811" s="1"/>
      <c r="D811" s="1"/>
      <c r="E811" s="2"/>
      <c r="F811" s="2"/>
      <c r="G811" s="4"/>
      <c r="H811" s="4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>
      <c r="A812" s="1"/>
      <c r="B812" s="1"/>
      <c r="C812" s="1"/>
      <c r="D812" s="1"/>
      <c r="E812" s="2"/>
      <c r="F812" s="2"/>
      <c r="G812" s="4"/>
      <c r="H812" s="4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>
      <c r="A813" s="1"/>
      <c r="B813" s="1"/>
      <c r="C813" s="1"/>
      <c r="D813" s="1"/>
      <c r="E813" s="2"/>
      <c r="F813" s="2"/>
      <c r="G813" s="4"/>
      <c r="H813" s="4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>
      <c r="A814" s="1"/>
      <c r="B814" s="1"/>
      <c r="C814" s="1"/>
      <c r="D814" s="1"/>
      <c r="E814" s="2"/>
      <c r="F814" s="2"/>
      <c r="G814" s="4"/>
      <c r="H814" s="4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>
      <c r="A815" s="1"/>
      <c r="B815" s="1"/>
      <c r="C815" s="1"/>
      <c r="D815" s="1"/>
      <c r="E815" s="2"/>
      <c r="F815" s="2"/>
      <c r="G815" s="4"/>
      <c r="H815" s="4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>
      <c r="A816" s="1"/>
      <c r="B816" s="1"/>
      <c r="C816" s="1"/>
      <c r="D816" s="1"/>
      <c r="E816" s="2"/>
      <c r="F816" s="2"/>
      <c r="G816" s="4"/>
      <c r="H816" s="4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>
      <c r="A817" s="1"/>
      <c r="B817" s="1"/>
      <c r="C817" s="1"/>
      <c r="D817" s="1"/>
      <c r="E817" s="2"/>
      <c r="F817" s="2"/>
      <c r="G817" s="4"/>
      <c r="H817" s="4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>
      <c r="A818" s="1"/>
      <c r="B818" s="1"/>
      <c r="C818" s="1"/>
      <c r="D818" s="1"/>
      <c r="E818" s="2"/>
      <c r="F818" s="2"/>
      <c r="G818" s="4"/>
      <c r="H818" s="4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>
      <c r="A819" s="1"/>
      <c r="B819" s="1"/>
      <c r="C819" s="1"/>
      <c r="D819" s="1"/>
      <c r="E819" s="2"/>
      <c r="F819" s="2"/>
      <c r="G819" s="4"/>
      <c r="H819" s="4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>
      <c r="A820" s="1"/>
      <c r="B820" s="1"/>
      <c r="C820" s="1"/>
      <c r="D820" s="1"/>
      <c r="E820" s="2"/>
      <c r="F820" s="2"/>
      <c r="G820" s="4"/>
      <c r="H820" s="4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>
      <c r="A821" s="1"/>
      <c r="B821" s="1"/>
      <c r="C821" s="1"/>
      <c r="D821" s="1"/>
      <c r="E821" s="2"/>
      <c r="F821" s="2"/>
      <c r="G821" s="4"/>
      <c r="H821" s="4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>
      <c r="A822" s="1"/>
      <c r="B822" s="1"/>
      <c r="C822" s="1"/>
      <c r="D822" s="1"/>
      <c r="E822" s="2"/>
      <c r="F822" s="2"/>
      <c r="G822" s="4"/>
      <c r="H822" s="4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>
      <c r="A823" s="1"/>
      <c r="B823" s="1"/>
      <c r="C823" s="1"/>
      <c r="D823" s="1"/>
      <c r="E823" s="2"/>
      <c r="F823" s="2"/>
      <c r="G823" s="4"/>
      <c r="H823" s="4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>
      <c r="A824" s="1"/>
      <c r="B824" s="1"/>
      <c r="C824" s="1"/>
      <c r="D824" s="1"/>
      <c r="E824" s="2"/>
      <c r="F824" s="2"/>
      <c r="G824" s="4"/>
      <c r="H824" s="4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>
      <c r="A825" s="1"/>
      <c r="B825" s="1"/>
      <c r="C825" s="1"/>
      <c r="D825" s="1"/>
      <c r="E825" s="2"/>
      <c r="F825" s="2"/>
      <c r="G825" s="4"/>
      <c r="H825" s="4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>
      <c r="A826" s="1"/>
      <c r="B826" s="1"/>
      <c r="C826" s="1"/>
      <c r="D826" s="1"/>
      <c r="E826" s="2"/>
      <c r="F826" s="2"/>
      <c r="G826" s="4"/>
      <c r="H826" s="4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>
      <c r="A827" s="1"/>
      <c r="B827" s="1"/>
      <c r="C827" s="1"/>
      <c r="D827" s="1"/>
      <c r="E827" s="2"/>
      <c r="F827" s="2"/>
      <c r="G827" s="4"/>
      <c r="H827" s="4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>
      <c r="A828" s="1"/>
      <c r="B828" s="1"/>
      <c r="C828" s="1"/>
      <c r="D828" s="1"/>
      <c r="E828" s="2"/>
      <c r="F828" s="2"/>
      <c r="G828" s="4"/>
      <c r="H828" s="4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>
      <c r="A829" s="1"/>
      <c r="B829" s="1"/>
      <c r="C829" s="1"/>
      <c r="D829" s="1"/>
      <c r="E829" s="2"/>
      <c r="F829" s="2"/>
      <c r="G829" s="4"/>
      <c r="H829" s="4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>
      <c r="A830" s="1"/>
      <c r="B830" s="1"/>
      <c r="C830" s="1"/>
      <c r="D830" s="1"/>
      <c r="E830" s="2"/>
      <c r="F830" s="2"/>
      <c r="G830" s="4"/>
      <c r="H830" s="4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>
      <c r="A831" s="1"/>
      <c r="B831" s="1"/>
      <c r="C831" s="1"/>
      <c r="D831" s="1"/>
      <c r="E831" s="2"/>
      <c r="F831" s="2"/>
      <c r="G831" s="4"/>
      <c r="H831" s="4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>
      <c r="A832" s="1"/>
      <c r="B832" s="1"/>
      <c r="C832" s="1"/>
      <c r="D832" s="1"/>
      <c r="E832" s="2"/>
      <c r="F832" s="2"/>
      <c r="G832" s="4"/>
      <c r="H832" s="4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>
      <c r="A833" s="1"/>
      <c r="B833" s="1"/>
      <c r="C833" s="1"/>
      <c r="D833" s="1"/>
      <c r="E833" s="2"/>
      <c r="F833" s="2"/>
      <c r="G833" s="4"/>
      <c r="H833" s="4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>
      <c r="A834" s="1"/>
      <c r="B834" s="1"/>
      <c r="C834" s="1"/>
      <c r="D834" s="1"/>
      <c r="E834" s="2"/>
      <c r="F834" s="2"/>
      <c r="G834" s="4"/>
      <c r="H834" s="4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>
      <c r="A835" s="1"/>
      <c r="B835" s="1"/>
      <c r="C835" s="1"/>
      <c r="D835" s="1"/>
      <c r="E835" s="2"/>
      <c r="F835" s="2"/>
      <c r="G835" s="4"/>
      <c r="H835" s="4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>
      <c r="A836" s="1"/>
      <c r="B836" s="1"/>
      <c r="C836" s="1"/>
      <c r="D836" s="1"/>
      <c r="E836" s="2"/>
      <c r="F836" s="2"/>
      <c r="G836" s="4"/>
      <c r="H836" s="4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>
      <c r="A837" s="1"/>
      <c r="B837" s="1"/>
      <c r="C837" s="1"/>
      <c r="D837" s="1"/>
      <c r="E837" s="2"/>
      <c r="F837" s="2"/>
      <c r="G837" s="4"/>
      <c r="H837" s="4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>
      <c r="A838" s="1"/>
      <c r="B838" s="1"/>
      <c r="C838" s="1"/>
      <c r="D838" s="1"/>
      <c r="E838" s="2"/>
      <c r="F838" s="2"/>
      <c r="G838" s="4"/>
      <c r="H838" s="4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>
      <c r="A839" s="1"/>
      <c r="B839" s="1"/>
      <c r="C839" s="1"/>
      <c r="D839" s="1"/>
      <c r="E839" s="2"/>
      <c r="F839" s="2"/>
      <c r="G839" s="4"/>
      <c r="H839" s="4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>
      <c r="A840" s="1"/>
      <c r="B840" s="1"/>
      <c r="C840" s="1"/>
      <c r="D840" s="1"/>
      <c r="E840" s="2"/>
      <c r="F840" s="2"/>
      <c r="G840" s="4"/>
      <c r="H840" s="4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>
      <c r="A841" s="1"/>
      <c r="B841" s="1"/>
      <c r="C841" s="1"/>
      <c r="D841" s="1"/>
      <c r="E841" s="2"/>
      <c r="F841" s="2"/>
      <c r="G841" s="4"/>
      <c r="H841" s="4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>
      <c r="A842" s="1"/>
      <c r="B842" s="1"/>
      <c r="C842" s="1"/>
      <c r="D842" s="1"/>
      <c r="E842" s="2"/>
      <c r="F842" s="2"/>
      <c r="G842" s="4"/>
      <c r="H842" s="4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>
      <c r="A843" s="1"/>
      <c r="B843" s="1"/>
      <c r="C843" s="1"/>
      <c r="D843" s="1"/>
      <c r="E843" s="2"/>
      <c r="F843" s="2"/>
      <c r="G843" s="4"/>
      <c r="H843" s="4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>
      <c r="A844" s="1"/>
      <c r="B844" s="1"/>
      <c r="C844" s="1"/>
      <c r="D844" s="1"/>
      <c r="E844" s="2"/>
      <c r="F844" s="2"/>
      <c r="G844" s="4"/>
      <c r="H844" s="4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>
      <c r="A845" s="1"/>
      <c r="B845" s="1"/>
      <c r="C845" s="1"/>
      <c r="D845" s="1"/>
      <c r="E845" s="2"/>
      <c r="F845" s="2"/>
      <c r="G845" s="4"/>
      <c r="H845" s="4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>
      <c r="A846" s="1"/>
      <c r="B846" s="1"/>
      <c r="C846" s="1"/>
      <c r="D846" s="1"/>
      <c r="E846" s="2"/>
      <c r="F846" s="2"/>
      <c r="G846" s="4"/>
      <c r="H846" s="4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>
      <c r="A847" s="1"/>
      <c r="B847" s="1"/>
      <c r="C847" s="1"/>
      <c r="D847" s="1"/>
      <c r="E847" s="2"/>
      <c r="F847" s="2"/>
      <c r="G847" s="4"/>
      <c r="H847" s="4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>
      <c r="A848" s="1"/>
      <c r="B848" s="1"/>
      <c r="C848" s="1"/>
      <c r="D848" s="1"/>
      <c r="E848" s="2"/>
      <c r="F848" s="2"/>
      <c r="G848" s="4"/>
      <c r="H848" s="4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>
      <c r="A849" s="1"/>
      <c r="B849" s="1"/>
      <c r="C849" s="1"/>
      <c r="D849" s="1"/>
      <c r="E849" s="2"/>
      <c r="F849" s="2"/>
      <c r="G849" s="4"/>
      <c r="H849" s="4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>
      <c r="A850" s="1"/>
      <c r="B850" s="1"/>
      <c r="C850" s="1"/>
      <c r="D850" s="1"/>
      <c r="E850" s="2"/>
      <c r="F850" s="2"/>
      <c r="G850" s="4"/>
      <c r="H850" s="4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>
      <c r="A851" s="1"/>
      <c r="B851" s="1"/>
      <c r="C851" s="1"/>
      <c r="D851" s="1"/>
      <c r="E851" s="2"/>
      <c r="F851" s="2"/>
      <c r="G851" s="4"/>
      <c r="H851" s="4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>
      <c r="A852" s="1"/>
      <c r="B852" s="1"/>
      <c r="C852" s="1"/>
      <c r="D852" s="1"/>
      <c r="E852" s="2"/>
      <c r="F852" s="2"/>
      <c r="G852" s="4"/>
      <c r="H852" s="4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>
      <c r="A853" s="1"/>
      <c r="B853" s="1"/>
      <c r="C853" s="1"/>
      <c r="D853" s="1"/>
      <c r="E853" s="2"/>
      <c r="F853" s="2"/>
      <c r="G853" s="4"/>
      <c r="H853" s="4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>
      <c r="A854" s="1"/>
      <c r="B854" s="1"/>
      <c r="C854" s="1"/>
      <c r="D854" s="1"/>
      <c r="E854" s="2"/>
      <c r="F854" s="2"/>
      <c r="G854" s="4"/>
      <c r="H854" s="4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>
      <c r="A855" s="1"/>
      <c r="B855" s="1"/>
      <c r="C855" s="1"/>
      <c r="D855" s="1"/>
      <c r="E855" s="2"/>
      <c r="F855" s="2"/>
      <c r="G855" s="4"/>
      <c r="H855" s="4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>
      <c r="A856" s="1"/>
      <c r="B856" s="1"/>
      <c r="C856" s="1"/>
      <c r="D856" s="1"/>
      <c r="E856" s="2"/>
      <c r="F856" s="2"/>
      <c r="G856" s="4"/>
      <c r="H856" s="4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>
      <c r="A857" s="1"/>
      <c r="B857" s="1"/>
      <c r="C857" s="1"/>
      <c r="D857" s="1"/>
      <c r="E857" s="2"/>
      <c r="F857" s="2"/>
      <c r="G857" s="4"/>
      <c r="H857" s="4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>
      <c r="A858" s="1"/>
      <c r="B858" s="1"/>
      <c r="C858" s="1"/>
      <c r="D858" s="1"/>
      <c r="E858" s="2"/>
      <c r="F858" s="2"/>
      <c r="G858" s="4"/>
      <c r="H858" s="4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>
      <c r="A859" s="1"/>
      <c r="B859" s="1"/>
      <c r="C859" s="1"/>
      <c r="D859" s="1"/>
      <c r="E859" s="2"/>
      <c r="F859" s="2"/>
      <c r="G859" s="4"/>
      <c r="H859" s="4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>
      <c r="A860" s="1"/>
      <c r="B860" s="1"/>
      <c r="C860" s="1"/>
      <c r="D860" s="1"/>
      <c r="E860" s="2"/>
      <c r="F860" s="2"/>
      <c r="G860" s="4"/>
      <c r="H860" s="4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>
      <c r="A861" s="1"/>
      <c r="B861" s="1"/>
      <c r="C861" s="1"/>
      <c r="D861" s="1"/>
      <c r="E861" s="2"/>
      <c r="F861" s="2"/>
      <c r="G861" s="4"/>
      <c r="H861" s="4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>
      <c r="A862" s="1"/>
      <c r="B862" s="1"/>
      <c r="C862" s="1"/>
      <c r="D862" s="1"/>
      <c r="E862" s="2"/>
      <c r="F862" s="2"/>
      <c r="G862" s="4"/>
      <c r="H862" s="4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>
      <c r="A863" s="1"/>
      <c r="B863" s="1"/>
      <c r="C863" s="1"/>
      <c r="D863" s="1"/>
      <c r="E863" s="2"/>
      <c r="F863" s="2"/>
      <c r="G863" s="4"/>
      <c r="H863" s="4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>
      <c r="A864" s="1"/>
      <c r="B864" s="1"/>
      <c r="C864" s="1"/>
      <c r="D864" s="1"/>
      <c r="E864" s="2"/>
      <c r="F864" s="2"/>
      <c r="G864" s="4"/>
      <c r="H864" s="4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>
      <c r="A865" s="1"/>
      <c r="B865" s="1"/>
      <c r="C865" s="1"/>
      <c r="D865" s="1"/>
      <c r="E865" s="2"/>
      <c r="F865" s="2"/>
      <c r="G865" s="4"/>
      <c r="H865" s="4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>
      <c r="A866" s="1"/>
      <c r="B866" s="1"/>
      <c r="C866" s="1"/>
      <c r="D866" s="1"/>
      <c r="E866" s="2"/>
      <c r="F866" s="2"/>
      <c r="G866" s="4"/>
      <c r="H866" s="4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>
      <c r="A867" s="1"/>
      <c r="B867" s="1"/>
      <c r="C867" s="1"/>
      <c r="D867" s="1"/>
      <c r="E867" s="2"/>
      <c r="F867" s="2"/>
      <c r="G867" s="4"/>
      <c r="H867" s="4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>
      <c r="A868" s="1"/>
      <c r="B868" s="1"/>
      <c r="C868" s="1"/>
      <c r="D868" s="1"/>
      <c r="E868" s="2"/>
      <c r="F868" s="2"/>
      <c r="G868" s="4"/>
      <c r="H868" s="4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>
      <c r="A869" s="1"/>
      <c r="B869" s="1"/>
      <c r="C869" s="1"/>
      <c r="D869" s="1"/>
      <c r="E869" s="2"/>
      <c r="F869" s="2"/>
      <c r="G869" s="4"/>
      <c r="H869" s="4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>
      <c r="A870" s="1"/>
      <c r="B870" s="1"/>
      <c r="C870" s="1"/>
      <c r="D870" s="1"/>
      <c r="E870" s="2"/>
      <c r="F870" s="2"/>
      <c r="G870" s="4"/>
      <c r="H870" s="4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>
      <c r="A871" s="1"/>
      <c r="B871" s="1"/>
      <c r="C871" s="1"/>
      <c r="D871" s="1"/>
      <c r="E871" s="2"/>
      <c r="F871" s="2"/>
      <c r="G871" s="4"/>
      <c r="H871" s="4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>
      <c r="A872" s="1"/>
      <c r="B872" s="1"/>
      <c r="C872" s="1"/>
      <c r="D872" s="1"/>
      <c r="E872" s="2"/>
      <c r="F872" s="2"/>
      <c r="G872" s="4"/>
      <c r="H872" s="4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>
      <c r="A873" s="1"/>
      <c r="B873" s="1"/>
      <c r="C873" s="1"/>
      <c r="D873" s="1"/>
      <c r="E873" s="2"/>
      <c r="F873" s="2"/>
      <c r="G873" s="4"/>
      <c r="H873" s="4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>
      <c r="A874" s="1"/>
      <c r="B874" s="1"/>
      <c r="C874" s="1"/>
      <c r="D874" s="1"/>
      <c r="E874" s="2"/>
      <c r="F874" s="2"/>
      <c r="G874" s="4"/>
      <c r="H874" s="4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>
      <c r="A875" s="1"/>
      <c r="B875" s="1"/>
      <c r="C875" s="1"/>
      <c r="D875" s="1"/>
      <c r="E875" s="2"/>
      <c r="F875" s="2"/>
      <c r="G875" s="4"/>
      <c r="H875" s="4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>
      <c r="A876" s="1"/>
      <c r="B876" s="1"/>
      <c r="C876" s="1"/>
      <c r="D876" s="1"/>
      <c r="E876" s="2"/>
      <c r="F876" s="2"/>
      <c r="G876" s="4"/>
      <c r="H876" s="4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>
      <c r="A877" s="1"/>
      <c r="B877" s="1"/>
      <c r="C877" s="1"/>
      <c r="D877" s="1"/>
      <c r="E877" s="2"/>
      <c r="F877" s="2"/>
      <c r="G877" s="4"/>
      <c r="H877" s="4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>
      <c r="A878" s="1"/>
      <c r="B878" s="1"/>
      <c r="C878" s="1"/>
      <c r="D878" s="1"/>
      <c r="E878" s="2"/>
      <c r="F878" s="2"/>
      <c r="G878" s="4"/>
      <c r="H878" s="4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>
      <c r="A879" s="1"/>
      <c r="B879" s="1"/>
      <c r="C879" s="1"/>
      <c r="D879" s="1"/>
      <c r="E879" s="2"/>
      <c r="F879" s="2"/>
      <c r="G879" s="4"/>
      <c r="H879" s="4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>
      <c r="A880" s="1"/>
      <c r="B880" s="1"/>
      <c r="C880" s="1"/>
      <c r="D880" s="1"/>
      <c r="E880" s="2"/>
      <c r="F880" s="2"/>
      <c r="G880" s="4"/>
      <c r="H880" s="4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>
      <c r="A881" s="1"/>
      <c r="B881" s="1"/>
      <c r="C881" s="1"/>
      <c r="D881" s="1"/>
      <c r="E881" s="2"/>
      <c r="F881" s="2"/>
      <c r="G881" s="4"/>
      <c r="H881" s="4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>
      <c r="A882" s="1"/>
      <c r="B882" s="1"/>
      <c r="C882" s="1"/>
      <c r="D882" s="1"/>
      <c r="E882" s="2"/>
      <c r="F882" s="2"/>
      <c r="G882" s="4"/>
      <c r="H882" s="4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>
      <c r="A883" s="1"/>
      <c r="B883" s="1"/>
      <c r="C883" s="1"/>
      <c r="D883" s="1"/>
      <c r="E883" s="2"/>
      <c r="F883" s="2"/>
      <c r="G883" s="4"/>
      <c r="H883" s="4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>
      <c r="A884" s="1"/>
      <c r="B884" s="1"/>
      <c r="C884" s="1"/>
      <c r="D884" s="1"/>
      <c r="E884" s="2"/>
      <c r="F884" s="2"/>
      <c r="G884" s="4"/>
      <c r="H884" s="4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>
      <c r="A885" s="1"/>
      <c r="B885" s="1"/>
      <c r="C885" s="1"/>
      <c r="D885" s="1"/>
      <c r="E885" s="2"/>
      <c r="F885" s="2"/>
      <c r="G885" s="4"/>
      <c r="H885" s="4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>
      <c r="A886" s="1"/>
      <c r="B886" s="1"/>
      <c r="C886" s="1"/>
      <c r="D886" s="1"/>
      <c r="E886" s="2"/>
      <c r="F886" s="2"/>
      <c r="G886" s="4"/>
      <c r="H886" s="4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>
      <c r="A887" s="1"/>
      <c r="B887" s="1"/>
      <c r="C887" s="1"/>
      <c r="D887" s="1"/>
      <c r="E887" s="2"/>
      <c r="F887" s="2"/>
      <c r="G887" s="4"/>
      <c r="H887" s="4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>
      <c r="A888" s="1"/>
      <c r="B888" s="1"/>
      <c r="C888" s="1"/>
      <c r="D888" s="1"/>
      <c r="E888" s="2"/>
      <c r="F888" s="2"/>
      <c r="G888" s="4"/>
      <c r="H888" s="4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>
      <c r="A889" s="1"/>
      <c r="B889" s="1"/>
      <c r="C889" s="1"/>
      <c r="D889" s="1"/>
      <c r="E889" s="2"/>
      <c r="F889" s="2"/>
      <c r="G889" s="4"/>
      <c r="H889" s="4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>
      <c r="A890" s="1"/>
      <c r="B890" s="1"/>
      <c r="C890" s="1"/>
      <c r="D890" s="1"/>
      <c r="E890" s="2"/>
      <c r="F890" s="2"/>
      <c r="G890" s="4"/>
      <c r="H890" s="4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>
      <c r="A891" s="1"/>
      <c r="B891" s="1"/>
      <c r="C891" s="1"/>
      <c r="D891" s="1"/>
      <c r="E891" s="2"/>
      <c r="F891" s="2"/>
      <c r="G891" s="4"/>
      <c r="H891" s="4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>
      <c r="A892" s="1"/>
      <c r="B892" s="1"/>
      <c r="C892" s="1"/>
      <c r="D892" s="1"/>
      <c r="E892" s="2"/>
      <c r="F892" s="2"/>
      <c r="G892" s="4"/>
      <c r="H892" s="4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>
      <c r="A893" s="1"/>
      <c r="B893" s="1"/>
      <c r="C893" s="1"/>
      <c r="D893" s="1"/>
      <c r="E893" s="2"/>
      <c r="F893" s="2"/>
      <c r="G893" s="4"/>
      <c r="H893" s="4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>
      <c r="A894" s="1"/>
      <c r="B894" s="1"/>
      <c r="C894" s="1"/>
      <c r="D894" s="1"/>
      <c r="E894" s="2"/>
      <c r="F894" s="2"/>
      <c r="G894" s="4"/>
      <c r="H894" s="4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>
      <c r="A895" s="1"/>
      <c r="B895" s="1"/>
      <c r="C895" s="1"/>
      <c r="D895" s="1"/>
      <c r="E895" s="2"/>
      <c r="F895" s="2"/>
      <c r="G895" s="4"/>
      <c r="H895" s="4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>
      <c r="A896" s="1"/>
      <c r="B896" s="1"/>
      <c r="C896" s="1"/>
      <c r="D896" s="1"/>
      <c r="E896" s="2"/>
      <c r="F896" s="2"/>
      <c r="G896" s="4"/>
      <c r="H896" s="4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>
      <c r="A897" s="1"/>
      <c r="B897" s="1"/>
      <c r="C897" s="1"/>
      <c r="D897" s="1"/>
      <c r="E897" s="2"/>
      <c r="F897" s="2"/>
      <c r="G897" s="4"/>
      <c r="H897" s="4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>
      <c r="A898" s="1"/>
      <c r="B898" s="1"/>
      <c r="C898" s="1"/>
      <c r="D898" s="1"/>
      <c r="E898" s="2"/>
      <c r="F898" s="2"/>
      <c r="G898" s="4"/>
      <c r="H898" s="4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>
      <c r="A899" s="1"/>
      <c r="B899" s="1"/>
      <c r="C899" s="1"/>
      <c r="D899" s="1"/>
      <c r="E899" s="2"/>
      <c r="F899" s="2"/>
      <c r="G899" s="4"/>
      <c r="H899" s="4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>
      <c r="A900" s="1"/>
      <c r="B900" s="1"/>
      <c r="C900" s="1"/>
      <c r="D900" s="1"/>
      <c r="E900" s="2"/>
      <c r="F900" s="2"/>
      <c r="G900" s="4"/>
      <c r="H900" s="4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>
      <c r="A901" s="1"/>
      <c r="B901" s="1"/>
      <c r="C901" s="1"/>
      <c r="D901" s="1"/>
      <c r="E901" s="2"/>
      <c r="F901" s="2"/>
      <c r="G901" s="4"/>
      <c r="H901" s="4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>
      <c r="A902" s="1"/>
      <c r="B902" s="1"/>
      <c r="C902" s="1"/>
      <c r="D902" s="1"/>
      <c r="E902" s="2"/>
      <c r="F902" s="2"/>
      <c r="G902" s="4"/>
      <c r="H902" s="4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>
      <c r="A903" s="1"/>
      <c r="B903" s="1"/>
      <c r="C903" s="1"/>
      <c r="D903" s="1"/>
      <c r="E903" s="2"/>
      <c r="F903" s="2"/>
      <c r="G903" s="4"/>
      <c r="H903" s="4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>
      <c r="A904" s="1"/>
      <c r="B904" s="1"/>
      <c r="C904" s="1"/>
      <c r="D904" s="1"/>
      <c r="E904" s="2"/>
      <c r="F904" s="2"/>
      <c r="G904" s="4"/>
      <c r="H904" s="4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>
      <c r="A905" s="1"/>
      <c r="B905" s="1"/>
      <c r="C905" s="1"/>
      <c r="D905" s="1"/>
      <c r="E905" s="2"/>
      <c r="F905" s="2"/>
      <c r="G905" s="4"/>
      <c r="H905" s="4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>
      <c r="A906" s="1"/>
      <c r="B906" s="1"/>
      <c r="C906" s="1"/>
      <c r="D906" s="1"/>
      <c r="E906" s="2"/>
      <c r="F906" s="2"/>
      <c r="G906" s="4"/>
      <c r="H906" s="4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>
      <c r="A907" s="1"/>
      <c r="B907" s="1"/>
      <c r="C907" s="1"/>
      <c r="D907" s="1"/>
      <c r="E907" s="2"/>
      <c r="F907" s="2"/>
      <c r="G907" s="4"/>
      <c r="H907" s="4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>
      <c r="A908" s="1"/>
      <c r="B908" s="1"/>
      <c r="C908" s="1"/>
      <c r="D908" s="1"/>
      <c r="E908" s="2"/>
      <c r="F908" s="2"/>
      <c r="G908" s="4"/>
      <c r="H908" s="4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>
      <c r="A909" s="1"/>
      <c r="B909" s="1"/>
      <c r="C909" s="1"/>
      <c r="D909" s="1"/>
      <c r="E909" s="2"/>
      <c r="F909" s="2"/>
      <c r="G909" s="4"/>
      <c r="H909" s="4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>
      <c r="A910" s="1"/>
      <c r="B910" s="1"/>
      <c r="C910" s="1"/>
      <c r="D910" s="1"/>
      <c r="E910" s="2"/>
      <c r="F910" s="2"/>
      <c r="G910" s="4"/>
      <c r="H910" s="4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>
      <c r="A911" s="1"/>
      <c r="B911" s="1"/>
      <c r="C911" s="1"/>
      <c r="D911" s="1"/>
      <c r="E911" s="2"/>
      <c r="F911" s="2"/>
      <c r="G911" s="4"/>
      <c r="H911" s="4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>
      <c r="A912" s="1"/>
      <c r="B912" s="1"/>
      <c r="C912" s="1"/>
      <c r="D912" s="1"/>
      <c r="E912" s="2"/>
      <c r="F912" s="2"/>
      <c r="G912" s="4"/>
      <c r="H912" s="4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>
      <c r="A913" s="1"/>
      <c r="B913" s="1"/>
      <c r="C913" s="1"/>
      <c r="D913" s="1"/>
      <c r="E913" s="2"/>
      <c r="F913" s="2"/>
      <c r="G913" s="4"/>
      <c r="H913" s="4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>
      <c r="A914" s="1"/>
      <c r="B914" s="1"/>
      <c r="C914" s="1"/>
      <c r="D914" s="1"/>
      <c r="E914" s="2"/>
      <c r="F914" s="2"/>
      <c r="G914" s="4"/>
      <c r="H914" s="4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>
      <c r="A915" s="1"/>
      <c r="B915" s="1"/>
      <c r="C915" s="1"/>
      <c r="D915" s="1"/>
      <c r="E915" s="2"/>
      <c r="F915" s="2"/>
      <c r="G915" s="4"/>
      <c r="H915" s="4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>
      <c r="A916" s="1"/>
      <c r="B916" s="1"/>
      <c r="C916" s="1"/>
      <c r="D916" s="1"/>
      <c r="E916" s="2"/>
      <c r="F916" s="2"/>
      <c r="G916" s="4"/>
      <c r="H916" s="4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>
      <c r="A917" s="1"/>
      <c r="B917" s="1"/>
      <c r="C917" s="1"/>
      <c r="D917" s="1"/>
      <c r="E917" s="2"/>
      <c r="F917" s="2"/>
      <c r="G917" s="4"/>
      <c r="H917" s="4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>
      <c r="A918" s="1"/>
      <c r="B918" s="1"/>
      <c r="C918" s="1"/>
      <c r="D918" s="1"/>
      <c r="E918" s="2"/>
      <c r="F918" s="2"/>
      <c r="G918" s="4"/>
      <c r="H918" s="4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>
      <c r="A919" s="1"/>
      <c r="B919" s="1"/>
      <c r="C919" s="1"/>
      <c r="D919" s="1"/>
      <c r="E919" s="2"/>
      <c r="F919" s="2"/>
      <c r="G919" s="4"/>
      <c r="H919" s="4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>
      <c r="A920" s="1"/>
      <c r="B920" s="1"/>
      <c r="C920" s="1"/>
      <c r="D920" s="1"/>
      <c r="E920" s="2"/>
      <c r="F920" s="2"/>
      <c r="G920" s="4"/>
      <c r="H920" s="4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>
      <c r="A921" s="1"/>
      <c r="B921" s="1"/>
      <c r="C921" s="1"/>
      <c r="D921" s="1"/>
      <c r="E921" s="2"/>
      <c r="F921" s="2"/>
      <c r="G921" s="4"/>
      <c r="H921" s="4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>
      <c r="A922" s="1"/>
      <c r="B922" s="1"/>
      <c r="C922" s="1"/>
      <c r="D922" s="1"/>
      <c r="E922" s="2"/>
      <c r="F922" s="2"/>
      <c r="G922" s="4"/>
      <c r="H922" s="4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>
      <c r="A923" s="1"/>
      <c r="B923" s="1"/>
      <c r="C923" s="1"/>
      <c r="D923" s="1"/>
      <c r="E923" s="2"/>
      <c r="F923" s="2"/>
      <c r="G923" s="4"/>
      <c r="H923" s="4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>
      <c r="A924" s="1"/>
      <c r="B924" s="1"/>
      <c r="C924" s="1"/>
      <c r="D924" s="1"/>
      <c r="E924" s="2"/>
      <c r="F924" s="2"/>
      <c r="G924" s="4"/>
      <c r="H924" s="4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>
      <c r="A925" s="1"/>
      <c r="B925" s="1"/>
      <c r="C925" s="1"/>
      <c r="D925" s="1"/>
      <c r="E925" s="2"/>
      <c r="F925" s="2"/>
      <c r="G925" s="4"/>
      <c r="H925" s="4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>
      <c r="A926" s="1"/>
      <c r="B926" s="1"/>
      <c r="C926" s="1"/>
      <c r="D926" s="1"/>
      <c r="E926" s="2"/>
      <c r="F926" s="2"/>
      <c r="G926" s="4"/>
      <c r="H926" s="4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>
      <c r="A927" s="1"/>
      <c r="B927" s="1"/>
      <c r="C927" s="1"/>
      <c r="D927" s="1"/>
      <c r="E927" s="2"/>
      <c r="F927" s="2"/>
      <c r="G927" s="4"/>
      <c r="H927" s="4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>
      <c r="A928" s="1"/>
      <c r="B928" s="1"/>
      <c r="C928" s="1"/>
      <c r="D928" s="1"/>
      <c r="E928" s="2"/>
      <c r="F928" s="2"/>
      <c r="G928" s="4"/>
      <c r="H928" s="4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>
      <c r="A929" s="1"/>
      <c r="B929" s="1"/>
      <c r="C929" s="1"/>
      <c r="D929" s="1"/>
      <c r="E929" s="2"/>
      <c r="F929" s="2"/>
      <c r="G929" s="4"/>
      <c r="H929" s="4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>
      <c r="A930" s="1"/>
      <c r="B930" s="1"/>
      <c r="C930" s="1"/>
      <c r="D930" s="1"/>
      <c r="E930" s="2"/>
      <c r="F930" s="2"/>
      <c r="G930" s="4"/>
      <c r="H930" s="4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>
      <c r="A931" s="1"/>
      <c r="B931" s="1"/>
      <c r="C931" s="1"/>
      <c r="D931" s="1"/>
      <c r="E931" s="2"/>
      <c r="F931" s="2"/>
      <c r="G931" s="4"/>
      <c r="H931" s="4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>
      <c r="A932" s="1"/>
      <c r="B932" s="1"/>
      <c r="C932" s="1"/>
      <c r="D932" s="1"/>
      <c r="E932" s="2"/>
      <c r="F932" s="2"/>
      <c r="G932" s="4"/>
      <c r="H932" s="4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>
      <c r="A933" s="1"/>
      <c r="B933" s="1"/>
      <c r="C933" s="1"/>
      <c r="D933" s="1"/>
      <c r="E933" s="2"/>
      <c r="F933" s="2"/>
      <c r="G933" s="4"/>
      <c r="H933" s="4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>
      <c r="A934" s="1"/>
      <c r="B934" s="1"/>
      <c r="C934" s="1"/>
      <c r="D934" s="1"/>
      <c r="E934" s="2"/>
      <c r="F934" s="2"/>
      <c r="G934" s="4"/>
      <c r="H934" s="4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>
      <c r="A935" s="1"/>
      <c r="B935" s="1"/>
      <c r="C935" s="1"/>
      <c r="D935" s="1"/>
      <c r="E935" s="2"/>
      <c r="F935" s="2"/>
      <c r="G935" s="4"/>
      <c r="H935" s="4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>
      <c r="A936" s="1"/>
      <c r="B936" s="1"/>
      <c r="C936" s="1"/>
      <c r="D936" s="1"/>
      <c r="E936" s="2"/>
      <c r="F936" s="2"/>
      <c r="G936" s="4"/>
      <c r="H936" s="4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>
      <c r="A937" s="1"/>
      <c r="B937" s="1"/>
      <c r="C937" s="1"/>
      <c r="D937" s="1"/>
      <c r="E937" s="2"/>
      <c r="F937" s="2"/>
      <c r="G937" s="4"/>
      <c r="H937" s="4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>
      <c r="A938" s="1"/>
      <c r="B938" s="1"/>
      <c r="C938" s="1"/>
      <c r="D938" s="1"/>
      <c r="E938" s="2"/>
      <c r="F938" s="2"/>
      <c r="G938" s="4"/>
      <c r="H938" s="4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>
      <c r="A939" s="1"/>
      <c r="B939" s="1"/>
      <c r="C939" s="1"/>
      <c r="D939" s="1"/>
      <c r="E939" s="2"/>
      <c r="F939" s="2"/>
      <c r="G939" s="4"/>
      <c r="H939" s="4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>
      <c r="A940" s="1"/>
      <c r="B940" s="1"/>
      <c r="C940" s="1"/>
      <c r="D940" s="1"/>
      <c r="E940" s="2"/>
      <c r="F940" s="2"/>
      <c r="G940" s="4"/>
      <c r="H940" s="4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>
      <c r="A941" s="1"/>
      <c r="B941" s="1"/>
      <c r="C941" s="1"/>
      <c r="D941" s="1"/>
      <c r="E941" s="2"/>
      <c r="F941" s="2"/>
      <c r="G941" s="4"/>
      <c r="H941" s="4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>
      <c r="A942" s="1"/>
      <c r="B942" s="1"/>
      <c r="C942" s="1"/>
      <c r="D942" s="1"/>
      <c r="E942" s="2"/>
      <c r="F942" s="2"/>
      <c r="G942" s="4"/>
      <c r="H942" s="4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>
      <c r="A943" s="1"/>
      <c r="B943" s="1"/>
      <c r="C943" s="1"/>
      <c r="D943" s="1"/>
      <c r="E943" s="2"/>
      <c r="F943" s="2"/>
      <c r="G943" s="4"/>
      <c r="H943" s="4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>
      <c r="A944" s="1"/>
      <c r="B944" s="1"/>
      <c r="C944" s="1"/>
      <c r="D944" s="1"/>
      <c r="E944" s="2"/>
      <c r="F944" s="2"/>
      <c r="G944" s="4"/>
      <c r="H944" s="4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>
      <c r="A945" s="1"/>
      <c r="B945" s="1"/>
      <c r="C945" s="1"/>
      <c r="D945" s="1"/>
      <c r="E945" s="2"/>
      <c r="F945" s="2"/>
      <c r="G945" s="4"/>
      <c r="H945" s="4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>
      <c r="A946" s="1"/>
      <c r="B946" s="1"/>
      <c r="C946" s="1"/>
      <c r="D946" s="1"/>
      <c r="E946" s="2"/>
      <c r="F946" s="2"/>
      <c r="G946" s="4"/>
      <c r="H946" s="4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>
      <c r="A947" s="1"/>
      <c r="B947" s="1"/>
      <c r="C947" s="1"/>
      <c r="D947" s="1"/>
      <c r="E947" s="2"/>
      <c r="F947" s="2"/>
      <c r="G947" s="4"/>
      <c r="H947" s="4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>
      <c r="A948" s="1"/>
      <c r="B948" s="1"/>
      <c r="C948" s="1"/>
      <c r="D948" s="1"/>
      <c r="E948" s="2"/>
      <c r="F948" s="2"/>
      <c r="G948" s="4"/>
      <c r="H948" s="4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>
      <c r="A949" s="1"/>
      <c r="B949" s="1"/>
      <c r="C949" s="1"/>
      <c r="D949" s="1"/>
      <c r="E949" s="2"/>
      <c r="F949" s="2"/>
      <c r="G949" s="4"/>
      <c r="H949" s="4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>
      <c r="A950" s="1"/>
      <c r="B950" s="1"/>
      <c r="C950" s="1"/>
      <c r="D950" s="1"/>
      <c r="E950" s="2"/>
      <c r="F950" s="2"/>
      <c r="G950" s="4"/>
      <c r="H950" s="4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>
      <c r="A951" s="1"/>
      <c r="B951" s="1"/>
      <c r="C951" s="1"/>
      <c r="D951" s="1"/>
      <c r="E951" s="2"/>
      <c r="F951" s="2"/>
      <c r="G951" s="4"/>
      <c r="H951" s="4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>
      <c r="A952" s="1"/>
      <c r="B952" s="1"/>
      <c r="C952" s="1"/>
      <c r="D952" s="1"/>
      <c r="E952" s="2"/>
      <c r="F952" s="2"/>
      <c r="G952" s="4"/>
      <c r="H952" s="4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>
      <c r="A953" s="1"/>
      <c r="B953" s="1"/>
      <c r="C953" s="1"/>
      <c r="D953" s="1"/>
      <c r="E953" s="2"/>
      <c r="F953" s="2"/>
      <c r="G953" s="4"/>
      <c r="H953" s="4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>
      <c r="A954" s="1"/>
      <c r="B954" s="1"/>
      <c r="C954" s="1"/>
      <c r="D954" s="1"/>
      <c r="E954" s="2"/>
      <c r="F954" s="2"/>
      <c r="G954" s="4"/>
      <c r="H954" s="4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>
      <c r="A955" s="1"/>
      <c r="B955" s="1"/>
      <c r="C955" s="1"/>
      <c r="D955" s="1"/>
      <c r="E955" s="2"/>
      <c r="F955" s="2"/>
      <c r="G955" s="4"/>
      <c r="H955" s="4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>
      <c r="A956" s="1"/>
      <c r="B956" s="1"/>
      <c r="C956" s="1"/>
      <c r="D956" s="1"/>
      <c r="E956" s="2"/>
      <c r="F956" s="2"/>
      <c r="G956" s="4"/>
      <c r="H956" s="4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>
      <c r="A957" s="1"/>
      <c r="B957" s="1"/>
      <c r="C957" s="1"/>
      <c r="D957" s="1"/>
      <c r="E957" s="2"/>
      <c r="F957" s="2"/>
      <c r="G957" s="4"/>
      <c r="H957" s="4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>
      <c r="A958" s="1"/>
      <c r="B958" s="1"/>
      <c r="C958" s="1"/>
      <c r="D958" s="1"/>
      <c r="E958" s="2"/>
      <c r="F958" s="2"/>
      <c r="G958" s="4"/>
      <c r="H958" s="4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>
      <c r="A959" s="1"/>
      <c r="B959" s="1"/>
      <c r="C959" s="1"/>
      <c r="D959" s="1"/>
      <c r="E959" s="2"/>
      <c r="F959" s="2"/>
      <c r="G959" s="4"/>
      <c r="H959" s="4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>
      <c r="A960" s="1"/>
      <c r="B960" s="1"/>
      <c r="C960" s="1"/>
      <c r="D960" s="1"/>
      <c r="E960" s="2"/>
      <c r="F960" s="2"/>
      <c r="G960" s="4"/>
      <c r="H960" s="4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>
      <c r="A961" s="1"/>
      <c r="B961" s="1"/>
      <c r="C961" s="1"/>
      <c r="D961" s="1"/>
      <c r="E961" s="2"/>
      <c r="F961" s="2"/>
      <c r="G961" s="4"/>
      <c r="H961" s="4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>
      <c r="A962" s="1"/>
      <c r="B962" s="1"/>
      <c r="C962" s="1"/>
      <c r="D962" s="1"/>
      <c r="E962" s="2"/>
      <c r="F962" s="2"/>
      <c r="G962" s="4"/>
      <c r="H962" s="4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>
      <c r="A963" s="1"/>
      <c r="B963" s="1"/>
      <c r="C963" s="1"/>
      <c r="D963" s="1"/>
      <c r="E963" s="2"/>
      <c r="F963" s="2"/>
      <c r="G963" s="4"/>
      <c r="H963" s="4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>
      <c r="A964" s="1"/>
      <c r="B964" s="1"/>
      <c r="C964" s="1"/>
      <c r="D964" s="1"/>
      <c r="E964" s="2"/>
      <c r="F964" s="2"/>
      <c r="G964" s="4"/>
      <c r="H964" s="4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>
      <c r="A965" s="1"/>
      <c r="B965" s="1"/>
      <c r="C965" s="1"/>
      <c r="D965" s="1"/>
      <c r="E965" s="2"/>
      <c r="F965" s="2"/>
      <c r="G965" s="4"/>
      <c r="H965" s="4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>
      <c r="A966" s="1"/>
      <c r="B966" s="1"/>
      <c r="C966" s="1"/>
      <c r="D966" s="1"/>
      <c r="E966" s="2"/>
      <c r="F966" s="2"/>
      <c r="G966" s="4"/>
      <c r="H966" s="4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>
      <c r="A967" s="1"/>
      <c r="B967" s="1"/>
      <c r="C967" s="1"/>
      <c r="D967" s="1"/>
      <c r="E967" s="2"/>
      <c r="F967" s="2"/>
      <c r="G967" s="4"/>
      <c r="H967" s="4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>
      <c r="A968" s="1"/>
      <c r="B968" s="1"/>
      <c r="C968" s="1"/>
      <c r="D968" s="1"/>
      <c r="E968" s="2"/>
      <c r="F968" s="2"/>
      <c r="G968" s="4"/>
      <c r="H968" s="4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>
      <c r="A969" s="1"/>
      <c r="B969" s="1"/>
      <c r="C969" s="1"/>
      <c r="D969" s="1"/>
      <c r="E969" s="2"/>
      <c r="F969" s="2"/>
      <c r="G969" s="4"/>
      <c r="H969" s="4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>
      <c r="A970" s="1"/>
      <c r="B970" s="1"/>
      <c r="C970" s="1"/>
      <c r="D970" s="1"/>
      <c r="E970" s="2"/>
      <c r="F970" s="2"/>
      <c r="G970" s="4"/>
      <c r="H970" s="4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>
      <c r="A971" s="1"/>
      <c r="B971" s="1"/>
      <c r="C971" s="1"/>
      <c r="D971" s="1"/>
      <c r="E971" s="2"/>
      <c r="F971" s="2"/>
      <c r="G971" s="4"/>
      <c r="H971" s="4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>
      <c r="A972" s="1"/>
      <c r="B972" s="1"/>
      <c r="C972" s="1"/>
      <c r="D972" s="1"/>
      <c r="E972" s="2"/>
      <c r="F972" s="2"/>
      <c r="G972" s="4"/>
      <c r="H972" s="4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>
      <c r="A973" s="1"/>
      <c r="B973" s="1"/>
      <c r="C973" s="1"/>
      <c r="D973" s="1"/>
      <c r="E973" s="2"/>
      <c r="F973" s="2"/>
      <c r="G973" s="4"/>
      <c r="H973" s="4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>
      <c r="A974" s="1"/>
      <c r="B974" s="1"/>
      <c r="C974" s="1"/>
      <c r="D974" s="1"/>
      <c r="E974" s="2"/>
      <c r="F974" s="2"/>
      <c r="G974" s="4"/>
      <c r="H974" s="4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>
      <c r="A975" s="1"/>
      <c r="B975" s="1"/>
      <c r="C975" s="1"/>
      <c r="D975" s="1"/>
      <c r="E975" s="2"/>
      <c r="F975" s="2"/>
      <c r="G975" s="4"/>
      <c r="H975" s="4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>
      <c r="A976" s="1"/>
      <c r="B976" s="1"/>
      <c r="C976" s="1"/>
      <c r="D976" s="1"/>
      <c r="E976" s="2"/>
      <c r="F976" s="2"/>
      <c r="G976" s="4"/>
      <c r="H976" s="4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>
      <c r="A977" s="1"/>
      <c r="B977" s="1"/>
      <c r="C977" s="1"/>
      <c r="D977" s="1"/>
      <c r="E977" s="2"/>
      <c r="F977" s="2"/>
      <c r="G977" s="4"/>
      <c r="H977" s="4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>
      <c r="A978" s="1"/>
      <c r="B978" s="1"/>
      <c r="C978" s="1"/>
      <c r="D978" s="1"/>
      <c r="E978" s="2"/>
      <c r="F978" s="2"/>
      <c r="G978" s="4"/>
      <c r="H978" s="4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>
      <c r="A979" s="1"/>
      <c r="B979" s="1"/>
      <c r="C979" s="1"/>
      <c r="D979" s="1"/>
      <c r="E979" s="2"/>
      <c r="F979" s="2"/>
      <c r="G979" s="4"/>
      <c r="H979" s="4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>
      <c r="A980" s="1"/>
      <c r="B980" s="1"/>
      <c r="C980" s="1"/>
      <c r="D980" s="1"/>
      <c r="E980" s="2"/>
      <c r="F980" s="2"/>
      <c r="G980" s="4"/>
      <c r="H980" s="4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>
      <c r="A981" s="1"/>
      <c r="B981" s="1"/>
      <c r="C981" s="1"/>
      <c r="D981" s="1"/>
      <c r="E981" s="2"/>
      <c r="F981" s="2"/>
      <c r="G981" s="4"/>
      <c r="H981" s="4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>
      <c r="A982" s="1"/>
      <c r="B982" s="1"/>
      <c r="C982" s="1"/>
      <c r="D982" s="1"/>
      <c r="E982" s="2"/>
      <c r="F982" s="2"/>
      <c r="G982" s="4"/>
      <c r="H982" s="4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>
      <c r="A983" s="1"/>
      <c r="B983" s="1"/>
      <c r="C983" s="1"/>
      <c r="D983" s="1"/>
      <c r="E983" s="2"/>
      <c r="F983" s="2"/>
      <c r="G983" s="4"/>
      <c r="H983" s="4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>
      <c r="A984" s="1"/>
      <c r="B984" s="1"/>
      <c r="C984" s="1"/>
      <c r="D984" s="1"/>
      <c r="E984" s="2"/>
      <c r="F984" s="2"/>
      <c r="G984" s="4"/>
      <c r="H984" s="4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>
      <c r="A985" s="1"/>
      <c r="B985" s="1"/>
      <c r="C985" s="1"/>
      <c r="D985" s="1"/>
      <c r="E985" s="2"/>
      <c r="F985" s="2"/>
      <c r="G985" s="4"/>
      <c r="H985" s="4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>
      <c r="A986" s="1"/>
      <c r="B986" s="1"/>
      <c r="C986" s="1"/>
      <c r="D986" s="1"/>
      <c r="E986" s="2"/>
      <c r="F986" s="2"/>
      <c r="G986" s="4"/>
      <c r="H986" s="4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>
      <c r="A987" s="1"/>
      <c r="B987" s="1"/>
      <c r="C987" s="1"/>
      <c r="D987" s="1"/>
      <c r="E987" s="2"/>
      <c r="F987" s="2"/>
      <c r="G987" s="4"/>
      <c r="H987" s="4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>
      <c r="A988" s="1"/>
      <c r="B988" s="1"/>
      <c r="C988" s="1"/>
      <c r="D988" s="1"/>
      <c r="E988" s="2"/>
      <c r="F988" s="2"/>
      <c r="G988" s="4"/>
      <c r="H988" s="4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>
      <c r="A989" s="1"/>
      <c r="B989" s="1"/>
      <c r="C989" s="1"/>
      <c r="D989" s="1"/>
      <c r="E989" s="2"/>
      <c r="F989" s="2"/>
      <c r="G989" s="4"/>
      <c r="H989" s="4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>
      <c r="A990" s="1"/>
      <c r="B990" s="1"/>
      <c r="C990" s="1"/>
      <c r="D990" s="1"/>
      <c r="E990" s="2"/>
      <c r="F990" s="2"/>
      <c r="G990" s="4"/>
      <c r="H990" s="4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>
      <c r="A991" s="1"/>
      <c r="B991" s="1"/>
      <c r="C991" s="1"/>
      <c r="D991" s="1"/>
      <c r="E991" s="2"/>
      <c r="F991" s="2"/>
      <c r="G991" s="4"/>
      <c r="H991" s="4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>
      <c r="A992" s="1"/>
      <c r="B992" s="1"/>
      <c r="C992" s="1"/>
      <c r="D992" s="1"/>
      <c r="E992" s="2"/>
      <c r="F992" s="2"/>
      <c r="G992" s="4"/>
      <c r="H992" s="4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>
      <c r="A993" s="1"/>
      <c r="B993" s="1"/>
      <c r="C993" s="1"/>
      <c r="D993" s="1"/>
      <c r="E993" s="2"/>
      <c r="F993" s="2"/>
      <c r="G993" s="4"/>
      <c r="H993" s="4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>
      <c r="A994" s="1"/>
      <c r="B994" s="1"/>
      <c r="C994" s="1"/>
      <c r="D994" s="1"/>
      <c r="E994" s="2"/>
      <c r="F994" s="2"/>
      <c r="G994" s="4"/>
      <c r="H994" s="4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>
      <c r="A995" s="1"/>
      <c r="B995" s="1"/>
      <c r="C995" s="1"/>
      <c r="D995" s="1"/>
      <c r="E995" s="2"/>
      <c r="F995" s="2"/>
      <c r="G995" s="4"/>
      <c r="H995" s="4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>
      <c r="A996" s="1"/>
      <c r="B996" s="1"/>
      <c r="C996" s="1"/>
      <c r="D996" s="1"/>
      <c r="E996" s="2"/>
      <c r="F996" s="2"/>
      <c r="G996" s="4"/>
      <c r="H996" s="4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>
      <c r="A997" s="1"/>
      <c r="B997" s="1"/>
      <c r="C997" s="1"/>
      <c r="D997" s="1"/>
      <c r="E997" s="2"/>
      <c r="F997" s="2"/>
      <c r="G997" s="4"/>
      <c r="H997" s="4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>
      <c r="A998" s="1"/>
      <c r="B998" s="1"/>
      <c r="C998" s="1"/>
      <c r="D998" s="1"/>
      <c r="E998" s="2"/>
      <c r="F998" s="2"/>
      <c r="G998" s="4"/>
      <c r="H998" s="4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>
      <c r="A999" s="1"/>
      <c r="B999" s="1"/>
      <c r="C999" s="1"/>
      <c r="D999" s="1"/>
      <c r="E999" s="2"/>
      <c r="F999" s="2"/>
      <c r="G999" s="4"/>
      <c r="H999" s="4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>
      <c r="A1000" s="1"/>
      <c r="B1000" s="1"/>
      <c r="C1000" s="1"/>
      <c r="D1000" s="1"/>
      <c r="E1000" s="2"/>
      <c r="F1000" s="2"/>
      <c r="G1000" s="4"/>
      <c r="H1000" s="4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2.75">
      <c r="A1001" s="1"/>
      <c r="B1001" s="1"/>
      <c r="C1001" s="1"/>
      <c r="D1001" s="1"/>
      <c r="E1001" s="2"/>
      <c r="F1001" s="2"/>
      <c r="G1001" s="4"/>
      <c r="H1001" s="4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2.75">
      <c r="A1002" s="1"/>
      <c r="B1002" s="1"/>
      <c r="C1002" s="1"/>
      <c r="D1002" s="1"/>
      <c r="E1002" s="2"/>
      <c r="F1002" s="2"/>
      <c r="G1002" s="4"/>
      <c r="H1002" s="4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spans="1:26" ht="12.75">
      <c r="A1003" s="1"/>
      <c r="B1003" s="1"/>
      <c r="C1003" s="1"/>
      <c r="D1003" s="1"/>
      <c r="E1003" s="2"/>
      <c r="F1003" s="2"/>
      <c r="G1003" s="4"/>
      <c r="H1003" s="4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  <row r="1004" spans="1:26" ht="12.75">
      <c r="A1004" s="1"/>
      <c r="B1004" s="1"/>
      <c r="C1004" s="1"/>
      <c r="D1004" s="1"/>
      <c r="E1004" s="2"/>
      <c r="F1004" s="2"/>
      <c r="G1004" s="4"/>
      <c r="H1004" s="4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</row>
    <row r="1005" spans="1:26" ht="12.75">
      <c r="A1005" s="1"/>
      <c r="B1005" s="1"/>
      <c r="C1005" s="1"/>
      <c r="D1005" s="1"/>
      <c r="E1005" s="2"/>
      <c r="F1005" s="2"/>
      <c r="G1005" s="4"/>
      <c r="H1005" s="4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</row>
    <row r="1006" spans="1:26" ht="12.75">
      <c r="A1006" s="1"/>
      <c r="B1006" s="1"/>
      <c r="C1006" s="1"/>
      <c r="D1006" s="1"/>
      <c r="E1006" s="2"/>
      <c r="F1006" s="2"/>
      <c r="G1006" s="4"/>
      <c r="H1006" s="4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</row>
    <row r="1007" spans="1:26" ht="12.75">
      <c r="A1007" s="1"/>
      <c r="B1007" s="1"/>
      <c r="C1007" s="1"/>
      <c r="D1007" s="1"/>
      <c r="E1007" s="2"/>
      <c r="F1007" s="2"/>
      <c r="G1007" s="4"/>
      <c r="H1007" s="4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</row>
    <row r="1008" spans="1:26" ht="12.75">
      <c r="A1008" s="1"/>
      <c r="B1008" s="1"/>
      <c r="C1008" s="1"/>
      <c r="D1008" s="1"/>
      <c r="E1008" s="2"/>
      <c r="F1008" s="2"/>
      <c r="G1008" s="4"/>
      <c r="H1008" s="4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</row>
    <row r="1009" spans="1:26" ht="12.75">
      <c r="A1009" s="1"/>
      <c r="B1009" s="1"/>
      <c r="C1009" s="1"/>
      <c r="D1009" s="1"/>
      <c r="E1009" s="2"/>
      <c r="F1009" s="2"/>
      <c r="G1009" s="4"/>
      <c r="H1009" s="4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</row>
    <row r="1010" spans="1:26" ht="12.75">
      <c r="A1010" s="1"/>
      <c r="B1010" s="1"/>
      <c r="C1010" s="1"/>
      <c r="D1010" s="1"/>
      <c r="E1010" s="2"/>
      <c r="F1010" s="2"/>
      <c r="G1010" s="4"/>
      <c r="H1010" s="4"/>
      <c r="I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  <c r="Y1010" s="1"/>
      <c r="Z1010" s="1"/>
    </row>
    <row r="1011" spans="1:26" ht="12.75">
      <c r="A1011" s="1"/>
      <c r="B1011" s="1"/>
      <c r="C1011" s="1"/>
      <c r="D1011" s="1"/>
      <c r="E1011" s="2"/>
      <c r="F1011" s="2"/>
      <c r="G1011" s="4"/>
      <c r="H1011" s="4"/>
      <c r="I1011" s="1"/>
      <c r="J1011" s="1"/>
      <c r="K1011" s="1"/>
      <c r="L1011" s="1"/>
      <c r="M1011" s="1"/>
      <c r="N1011" s="1"/>
      <c r="O1011" s="1"/>
      <c r="P1011" s="1"/>
      <c r="Q1011" s="1"/>
      <c r="R1011" s="1"/>
      <c r="S1011" s="1"/>
      <c r="T1011" s="1"/>
      <c r="U1011" s="1"/>
      <c r="V1011" s="1"/>
      <c r="W1011" s="1"/>
      <c r="X1011" s="1"/>
      <c r="Y1011" s="1"/>
      <c r="Z1011" s="1"/>
    </row>
    <row r="1012" spans="1:26" ht="12.75">
      <c r="A1012" s="1"/>
      <c r="B1012" s="1"/>
      <c r="C1012" s="1"/>
      <c r="D1012" s="1"/>
      <c r="E1012" s="2"/>
      <c r="F1012" s="2"/>
      <c r="G1012" s="4"/>
      <c r="H1012" s="4"/>
      <c r="I1012" s="1"/>
      <c r="J1012" s="1"/>
      <c r="K1012" s="1"/>
      <c r="L1012" s="1"/>
      <c r="M1012" s="1"/>
      <c r="N1012" s="1"/>
      <c r="O1012" s="1"/>
      <c r="P1012" s="1"/>
      <c r="Q1012" s="1"/>
      <c r="R1012" s="1"/>
      <c r="S1012" s="1"/>
      <c r="T1012" s="1"/>
      <c r="U1012" s="1"/>
      <c r="V1012" s="1"/>
      <c r="W1012" s="1"/>
      <c r="X1012" s="1"/>
      <c r="Y1012" s="1"/>
      <c r="Z1012" s="1"/>
    </row>
    <row r="1013" spans="1:26" ht="12.75">
      <c r="A1013" s="1"/>
      <c r="B1013" s="1"/>
      <c r="C1013" s="1"/>
      <c r="D1013" s="1"/>
      <c r="E1013" s="2"/>
      <c r="F1013" s="2"/>
      <c r="G1013" s="4"/>
      <c r="H1013" s="4"/>
      <c r="I1013" s="1"/>
      <c r="J1013" s="1"/>
      <c r="K1013" s="1"/>
      <c r="L1013" s="1"/>
      <c r="M1013" s="1"/>
      <c r="N1013" s="1"/>
      <c r="O1013" s="1"/>
      <c r="P1013" s="1"/>
      <c r="Q1013" s="1"/>
      <c r="R1013" s="1"/>
      <c r="S1013" s="1"/>
      <c r="T1013" s="1"/>
      <c r="U1013" s="1"/>
      <c r="V1013" s="1"/>
      <c r="W1013" s="1"/>
      <c r="X1013" s="1"/>
      <c r="Y1013" s="1"/>
      <c r="Z1013" s="1"/>
    </row>
    <row r="1014" spans="1:26" ht="12.75">
      <c r="A1014" s="1"/>
      <c r="B1014" s="1"/>
      <c r="C1014" s="1"/>
      <c r="D1014" s="1"/>
      <c r="E1014" s="2"/>
      <c r="F1014" s="2"/>
      <c r="G1014" s="4"/>
      <c r="H1014" s="4"/>
      <c r="I1014" s="1"/>
      <c r="J1014" s="1"/>
      <c r="K1014" s="1"/>
      <c r="L1014" s="1"/>
      <c r="M1014" s="1"/>
      <c r="N1014" s="1"/>
      <c r="O1014" s="1"/>
      <c r="P1014" s="1"/>
      <c r="Q1014" s="1"/>
      <c r="R1014" s="1"/>
      <c r="S1014" s="1"/>
      <c r="T1014" s="1"/>
      <c r="U1014" s="1"/>
      <c r="V1014" s="1"/>
      <c r="W1014" s="1"/>
      <c r="X1014" s="1"/>
      <c r="Y1014" s="1"/>
      <c r="Z1014" s="1"/>
    </row>
    <row r="1015" spans="1:26" ht="12.75">
      <c r="A1015" s="1"/>
      <c r="B1015" s="1"/>
      <c r="C1015" s="1"/>
      <c r="D1015" s="1"/>
      <c r="E1015" s="2"/>
      <c r="F1015" s="2"/>
      <c r="G1015" s="4"/>
      <c r="H1015" s="4"/>
      <c r="I1015" s="1"/>
      <c r="J1015" s="1"/>
      <c r="K1015" s="1"/>
      <c r="L1015" s="1"/>
      <c r="M1015" s="1"/>
      <c r="N1015" s="1"/>
      <c r="O1015" s="1"/>
      <c r="P1015" s="1"/>
      <c r="Q1015" s="1"/>
      <c r="R1015" s="1"/>
      <c r="S1015" s="1"/>
      <c r="T1015" s="1"/>
      <c r="U1015" s="1"/>
      <c r="V1015" s="1"/>
      <c r="W1015" s="1"/>
      <c r="X1015" s="1"/>
      <c r="Y1015" s="1"/>
      <c r="Z1015" s="1"/>
    </row>
    <row r="1016" spans="1:26" ht="12.75">
      <c r="A1016" s="1"/>
      <c r="B1016" s="1"/>
      <c r="C1016" s="1"/>
      <c r="D1016" s="1"/>
      <c r="E1016" s="2"/>
      <c r="F1016" s="2"/>
      <c r="G1016" s="4"/>
      <c r="H1016" s="4"/>
      <c r="I1016" s="1"/>
      <c r="J1016" s="1"/>
      <c r="K1016" s="1"/>
      <c r="L1016" s="1"/>
      <c r="M1016" s="1"/>
      <c r="N1016" s="1"/>
      <c r="O1016" s="1"/>
      <c r="P1016" s="1"/>
      <c r="Q1016" s="1"/>
      <c r="R1016" s="1"/>
      <c r="S1016" s="1"/>
      <c r="T1016" s="1"/>
      <c r="U1016" s="1"/>
      <c r="V1016" s="1"/>
      <c r="W1016" s="1"/>
      <c r="X1016" s="1"/>
      <c r="Y1016" s="1"/>
      <c r="Z1016" s="1"/>
    </row>
    <row r="1017" spans="1:26" ht="12.75">
      <c r="A1017" s="1"/>
      <c r="B1017" s="1"/>
      <c r="C1017" s="1"/>
      <c r="D1017" s="1"/>
      <c r="E1017" s="2"/>
      <c r="F1017" s="2"/>
      <c r="G1017" s="4"/>
      <c r="H1017" s="4"/>
      <c r="I1017" s="1"/>
      <c r="J1017" s="1"/>
      <c r="K1017" s="1"/>
      <c r="L1017" s="1"/>
      <c r="M1017" s="1"/>
      <c r="N1017" s="1"/>
      <c r="O1017" s="1"/>
      <c r="P1017" s="1"/>
      <c r="Q1017" s="1"/>
      <c r="R1017" s="1"/>
      <c r="S1017" s="1"/>
      <c r="T1017" s="1"/>
      <c r="U1017" s="1"/>
      <c r="V1017" s="1"/>
      <c r="W1017" s="1"/>
      <c r="X1017" s="1"/>
      <c r="Y1017" s="1"/>
      <c r="Z1017" s="1"/>
    </row>
    <row r="1018" spans="1:26" ht="12.75">
      <c r="A1018" s="1"/>
      <c r="B1018" s="1"/>
      <c r="C1018" s="1"/>
      <c r="D1018" s="1"/>
      <c r="E1018" s="2"/>
      <c r="F1018" s="2"/>
      <c r="G1018" s="4"/>
      <c r="H1018" s="4"/>
      <c r="I1018" s="1"/>
      <c r="J1018" s="1"/>
      <c r="K1018" s="1"/>
      <c r="L1018" s="1"/>
      <c r="M1018" s="1"/>
      <c r="N1018" s="1"/>
      <c r="O1018" s="1"/>
      <c r="P1018" s="1"/>
      <c r="Q1018" s="1"/>
      <c r="R1018" s="1"/>
      <c r="S1018" s="1"/>
      <c r="T1018" s="1"/>
      <c r="U1018" s="1"/>
      <c r="V1018" s="1"/>
      <c r="W1018" s="1"/>
      <c r="X1018" s="1"/>
      <c r="Y1018" s="1"/>
      <c r="Z1018" s="1"/>
    </row>
    <row r="1019" spans="1:26" ht="12.75">
      <c r="A1019" s="1"/>
      <c r="B1019" s="1"/>
      <c r="C1019" s="1"/>
      <c r="D1019" s="1"/>
      <c r="E1019" s="2"/>
      <c r="F1019" s="2"/>
      <c r="G1019" s="4"/>
      <c r="H1019" s="4"/>
      <c r="I1019" s="1"/>
      <c r="J1019" s="1"/>
      <c r="K1019" s="1"/>
      <c r="L1019" s="1"/>
      <c r="M1019" s="1"/>
      <c r="N1019" s="1"/>
      <c r="O1019" s="1"/>
      <c r="P1019" s="1"/>
      <c r="Q1019" s="1"/>
      <c r="R1019" s="1"/>
      <c r="S1019" s="1"/>
      <c r="T1019" s="1"/>
      <c r="U1019" s="1"/>
      <c r="V1019" s="1"/>
      <c r="W1019" s="1"/>
      <c r="X1019" s="1"/>
      <c r="Y1019" s="1"/>
      <c r="Z1019" s="1"/>
    </row>
    <row r="1020" spans="1:26" ht="12.75">
      <c r="A1020" s="1"/>
      <c r="B1020" s="1"/>
      <c r="C1020" s="1"/>
      <c r="D1020" s="1"/>
      <c r="E1020" s="2"/>
      <c r="F1020" s="2"/>
      <c r="G1020" s="4"/>
      <c r="H1020" s="4"/>
      <c r="I1020" s="1"/>
      <c r="J1020" s="1"/>
      <c r="K1020" s="1"/>
      <c r="L1020" s="1"/>
      <c r="M1020" s="1"/>
      <c r="N1020" s="1"/>
      <c r="O1020" s="1"/>
      <c r="P1020" s="1"/>
      <c r="Q1020" s="1"/>
      <c r="R1020" s="1"/>
      <c r="S1020" s="1"/>
      <c r="T1020" s="1"/>
      <c r="U1020" s="1"/>
      <c r="V1020" s="1"/>
      <c r="W1020" s="1"/>
      <c r="X1020" s="1"/>
      <c r="Y1020" s="1"/>
      <c r="Z1020" s="1"/>
    </row>
    <row r="1021" spans="1:26" ht="12.75">
      <c r="A1021" s="1"/>
      <c r="B1021" s="1"/>
      <c r="C1021" s="1"/>
      <c r="D1021" s="1"/>
      <c r="E1021" s="2"/>
      <c r="F1021" s="2"/>
      <c r="G1021" s="4"/>
      <c r="H1021" s="4"/>
      <c r="I1021" s="1"/>
      <c r="J1021" s="1"/>
      <c r="K1021" s="1"/>
      <c r="L1021" s="1"/>
      <c r="M1021" s="1"/>
      <c r="N1021" s="1"/>
      <c r="O1021" s="1"/>
      <c r="P1021" s="1"/>
      <c r="Q1021" s="1"/>
      <c r="R1021" s="1"/>
      <c r="S1021" s="1"/>
      <c r="T1021" s="1"/>
      <c r="U1021" s="1"/>
      <c r="V1021" s="1"/>
      <c r="W1021" s="1"/>
      <c r="X1021" s="1"/>
      <c r="Y1021" s="1"/>
      <c r="Z1021" s="1"/>
    </row>
    <row r="1022" spans="1:26" ht="12.75">
      <c r="A1022" s="1"/>
      <c r="B1022" s="1"/>
      <c r="C1022" s="1"/>
      <c r="D1022" s="1"/>
      <c r="E1022" s="2"/>
      <c r="F1022" s="2"/>
      <c r="G1022" s="4"/>
      <c r="H1022" s="4"/>
      <c r="I1022" s="1"/>
      <c r="J1022" s="1"/>
      <c r="K1022" s="1"/>
      <c r="L1022" s="1"/>
      <c r="M1022" s="1"/>
      <c r="N1022" s="1"/>
      <c r="O1022" s="1"/>
      <c r="P1022" s="1"/>
      <c r="Q1022" s="1"/>
      <c r="R1022" s="1"/>
      <c r="S1022" s="1"/>
      <c r="T1022" s="1"/>
      <c r="U1022" s="1"/>
      <c r="V1022" s="1"/>
      <c r="W1022" s="1"/>
      <c r="X1022" s="1"/>
      <c r="Y1022" s="1"/>
      <c r="Z1022" s="1"/>
    </row>
    <row r="1023" spans="1:26" ht="12.75">
      <c r="A1023" s="1"/>
      <c r="B1023" s="1"/>
      <c r="C1023" s="1"/>
      <c r="D1023" s="1"/>
      <c r="E1023" s="2"/>
      <c r="F1023" s="2"/>
      <c r="G1023" s="4"/>
      <c r="H1023" s="4"/>
      <c r="I1023" s="1"/>
      <c r="J1023" s="1"/>
      <c r="K1023" s="1"/>
      <c r="L1023" s="1"/>
      <c r="M1023" s="1"/>
      <c r="N1023" s="1"/>
      <c r="O1023" s="1"/>
      <c r="P1023" s="1"/>
      <c r="Q1023" s="1"/>
      <c r="R1023" s="1"/>
      <c r="S1023" s="1"/>
      <c r="T1023" s="1"/>
      <c r="U1023" s="1"/>
      <c r="V1023" s="1"/>
      <c r="W1023" s="1"/>
      <c r="X1023" s="1"/>
      <c r="Y1023" s="1"/>
      <c r="Z1023" s="1"/>
    </row>
    <row r="1024" spans="1:26" ht="12.75">
      <c r="A1024" s="1"/>
      <c r="B1024" s="1"/>
      <c r="C1024" s="1"/>
      <c r="D1024" s="1"/>
      <c r="E1024" s="2"/>
      <c r="F1024" s="2"/>
      <c r="G1024" s="4"/>
      <c r="H1024" s="4"/>
      <c r="I1024" s="1"/>
      <c r="J1024" s="1"/>
      <c r="K1024" s="1"/>
      <c r="L1024" s="1"/>
      <c r="M1024" s="1"/>
      <c r="N1024" s="1"/>
      <c r="O1024" s="1"/>
      <c r="P1024" s="1"/>
      <c r="Q1024" s="1"/>
      <c r="R1024" s="1"/>
      <c r="S1024" s="1"/>
      <c r="T1024" s="1"/>
      <c r="U1024" s="1"/>
      <c r="V1024" s="1"/>
      <c r="W1024" s="1"/>
      <c r="X1024" s="1"/>
      <c r="Y1024" s="1"/>
      <c r="Z1024" s="1"/>
    </row>
    <row r="1025" spans="1:26" ht="12.75">
      <c r="A1025" s="1"/>
      <c r="B1025" s="1"/>
      <c r="C1025" s="1"/>
      <c r="D1025" s="1"/>
      <c r="E1025" s="2"/>
      <c r="F1025" s="2"/>
      <c r="G1025" s="4"/>
      <c r="H1025" s="4"/>
      <c r="I1025" s="1"/>
      <c r="J1025" s="1"/>
      <c r="K1025" s="1"/>
      <c r="L1025" s="1"/>
      <c r="M1025" s="1"/>
      <c r="N1025" s="1"/>
      <c r="O1025" s="1"/>
      <c r="P1025" s="1"/>
      <c r="Q1025" s="1"/>
      <c r="R1025" s="1"/>
      <c r="S1025" s="1"/>
      <c r="T1025" s="1"/>
      <c r="U1025" s="1"/>
      <c r="V1025" s="1"/>
      <c r="W1025" s="1"/>
      <c r="X1025" s="1"/>
      <c r="Y1025" s="1"/>
      <c r="Z1025" s="1"/>
    </row>
    <row r="1026" spans="1:26" ht="12.75">
      <c r="A1026" s="1"/>
      <c r="B1026" s="1"/>
      <c r="C1026" s="1"/>
      <c r="D1026" s="1"/>
      <c r="E1026" s="2"/>
      <c r="F1026" s="2"/>
      <c r="G1026" s="4"/>
      <c r="H1026" s="4"/>
      <c r="I1026" s="1"/>
      <c r="J1026" s="1"/>
      <c r="K1026" s="1"/>
      <c r="L1026" s="1"/>
      <c r="M1026" s="1"/>
      <c r="N1026" s="1"/>
      <c r="O1026" s="1"/>
      <c r="P1026" s="1"/>
      <c r="Q1026" s="1"/>
      <c r="R1026" s="1"/>
      <c r="S1026" s="1"/>
      <c r="T1026" s="1"/>
      <c r="U1026" s="1"/>
      <c r="V1026" s="1"/>
      <c r="W1026" s="1"/>
      <c r="X1026" s="1"/>
      <c r="Y1026" s="1"/>
      <c r="Z1026" s="1"/>
    </row>
    <row r="1027" spans="1:26" ht="12.75">
      <c r="A1027" s="1"/>
      <c r="B1027" s="1"/>
      <c r="C1027" s="1"/>
      <c r="D1027" s="1"/>
      <c r="E1027" s="2"/>
      <c r="F1027" s="2"/>
      <c r="G1027" s="4"/>
      <c r="H1027" s="4"/>
      <c r="I1027" s="1"/>
      <c r="J1027" s="1"/>
      <c r="K1027" s="1"/>
      <c r="L1027" s="1"/>
      <c r="M1027" s="1"/>
      <c r="N1027" s="1"/>
      <c r="O1027" s="1"/>
      <c r="P1027" s="1"/>
      <c r="Q1027" s="1"/>
      <c r="R1027" s="1"/>
      <c r="S1027" s="1"/>
      <c r="T1027" s="1"/>
      <c r="U1027" s="1"/>
      <c r="V1027" s="1"/>
      <c r="W1027" s="1"/>
      <c r="X1027" s="1"/>
      <c r="Y1027" s="1"/>
      <c r="Z1027" s="1"/>
    </row>
    <row r="1028" spans="1:26" ht="12.75">
      <c r="A1028" s="1"/>
      <c r="B1028" s="1"/>
      <c r="C1028" s="1"/>
      <c r="D1028" s="1"/>
      <c r="E1028" s="2"/>
      <c r="F1028" s="2"/>
      <c r="G1028" s="4"/>
      <c r="H1028" s="4"/>
      <c r="I1028" s="1"/>
      <c r="J1028" s="1"/>
      <c r="K1028" s="1"/>
      <c r="L1028" s="1"/>
      <c r="M1028" s="1"/>
      <c r="N1028" s="1"/>
      <c r="O1028" s="1"/>
      <c r="P1028" s="1"/>
      <c r="Q1028" s="1"/>
      <c r="R1028" s="1"/>
      <c r="S1028" s="1"/>
      <c r="T1028" s="1"/>
      <c r="U1028" s="1"/>
      <c r="V1028" s="1"/>
      <c r="W1028" s="1"/>
      <c r="X1028" s="1"/>
      <c r="Y1028" s="1"/>
      <c r="Z1028" s="1"/>
    </row>
    <row r="1029" spans="1:26" ht="12.75">
      <c r="A1029" s="1"/>
      <c r="B1029" s="1"/>
      <c r="C1029" s="1"/>
      <c r="D1029" s="1"/>
      <c r="E1029" s="2"/>
      <c r="F1029" s="2"/>
      <c r="G1029" s="4"/>
      <c r="H1029" s="4"/>
      <c r="I1029" s="1"/>
      <c r="J1029" s="1"/>
      <c r="K1029" s="1"/>
      <c r="L1029" s="1"/>
      <c r="M1029" s="1"/>
      <c r="N1029" s="1"/>
      <c r="O1029" s="1"/>
      <c r="P1029" s="1"/>
      <c r="Q1029" s="1"/>
      <c r="R1029" s="1"/>
      <c r="S1029" s="1"/>
      <c r="T1029" s="1"/>
      <c r="U1029" s="1"/>
      <c r="V1029" s="1"/>
      <c r="W1029" s="1"/>
      <c r="X1029" s="1"/>
      <c r="Y1029" s="1"/>
      <c r="Z1029" s="1"/>
    </row>
    <row r="1030" spans="1:26" ht="12.75">
      <c r="A1030" s="1"/>
      <c r="B1030" s="1"/>
      <c r="C1030" s="1"/>
      <c r="D1030" s="1"/>
      <c r="E1030" s="2"/>
      <c r="F1030" s="2"/>
      <c r="G1030" s="4"/>
      <c r="H1030" s="4"/>
      <c r="I1030" s="1"/>
      <c r="J1030" s="1"/>
      <c r="K1030" s="1"/>
      <c r="L1030" s="1"/>
      <c r="M1030" s="1"/>
      <c r="N1030" s="1"/>
      <c r="O1030" s="1"/>
      <c r="P1030" s="1"/>
      <c r="Q1030" s="1"/>
      <c r="R1030" s="1"/>
      <c r="S1030" s="1"/>
      <c r="T1030" s="1"/>
      <c r="U1030" s="1"/>
      <c r="V1030" s="1"/>
      <c r="W1030" s="1"/>
      <c r="X1030" s="1"/>
      <c r="Y1030" s="1"/>
      <c r="Z1030" s="1"/>
    </row>
    <row r="1031" spans="1:26" ht="12.75">
      <c r="A1031" s="1"/>
      <c r="B1031" s="1"/>
      <c r="C1031" s="1"/>
      <c r="D1031" s="1"/>
      <c r="E1031" s="2"/>
      <c r="F1031" s="2"/>
      <c r="G1031" s="4"/>
      <c r="H1031" s="4"/>
      <c r="I1031" s="1"/>
      <c r="J1031" s="1"/>
      <c r="K1031" s="1"/>
      <c r="L1031" s="1"/>
      <c r="M1031" s="1"/>
      <c r="N1031" s="1"/>
      <c r="O1031" s="1"/>
      <c r="P1031" s="1"/>
      <c r="Q1031" s="1"/>
      <c r="R1031" s="1"/>
      <c r="S1031" s="1"/>
      <c r="T1031" s="1"/>
      <c r="U1031" s="1"/>
      <c r="V1031" s="1"/>
      <c r="W1031" s="1"/>
      <c r="X1031" s="1"/>
      <c r="Y1031" s="1"/>
      <c r="Z1031" s="1"/>
    </row>
    <row r="1032" spans="1:26" ht="12.75">
      <c r="A1032" s="1"/>
      <c r="B1032" s="1"/>
      <c r="C1032" s="1"/>
      <c r="D1032" s="1"/>
      <c r="E1032" s="2"/>
      <c r="F1032" s="2"/>
      <c r="G1032" s="4"/>
      <c r="H1032" s="4"/>
      <c r="I1032" s="1"/>
      <c r="J1032" s="1"/>
      <c r="K1032" s="1"/>
      <c r="L1032" s="1"/>
      <c r="M1032" s="1"/>
      <c r="N1032" s="1"/>
      <c r="O1032" s="1"/>
      <c r="P1032" s="1"/>
      <c r="Q1032" s="1"/>
      <c r="R1032" s="1"/>
      <c r="S1032" s="1"/>
      <c r="T1032" s="1"/>
      <c r="U1032" s="1"/>
      <c r="V1032" s="1"/>
      <c r="W1032" s="1"/>
      <c r="X1032" s="1"/>
      <c r="Y1032" s="1"/>
      <c r="Z1032" s="1"/>
    </row>
    <row r="1033" spans="1:26" ht="12.75">
      <c r="A1033" s="1"/>
      <c r="B1033" s="1"/>
      <c r="C1033" s="1"/>
      <c r="D1033" s="1"/>
      <c r="E1033" s="2"/>
      <c r="F1033" s="2"/>
      <c r="G1033" s="4"/>
      <c r="H1033" s="4"/>
      <c r="I1033" s="1"/>
      <c r="J1033" s="1"/>
      <c r="K1033" s="1"/>
      <c r="L1033" s="1"/>
      <c r="M1033" s="1"/>
      <c r="N1033" s="1"/>
      <c r="O1033" s="1"/>
      <c r="P1033" s="1"/>
      <c r="Q1033" s="1"/>
      <c r="R1033" s="1"/>
      <c r="S1033" s="1"/>
      <c r="T1033" s="1"/>
      <c r="U1033" s="1"/>
      <c r="V1033" s="1"/>
      <c r="W1033" s="1"/>
      <c r="X1033" s="1"/>
      <c r="Y1033" s="1"/>
      <c r="Z1033" s="1"/>
    </row>
    <row r="1034" spans="1:26" ht="12.75">
      <c r="A1034" s="1"/>
      <c r="B1034" s="1"/>
      <c r="C1034" s="1"/>
      <c r="D1034" s="1"/>
      <c r="E1034" s="2"/>
      <c r="F1034" s="2"/>
      <c r="G1034" s="4"/>
      <c r="H1034" s="4"/>
      <c r="I1034" s="1"/>
      <c r="J1034" s="1"/>
      <c r="K1034" s="1"/>
      <c r="L1034" s="1"/>
      <c r="M1034" s="1"/>
      <c r="N1034" s="1"/>
      <c r="O1034" s="1"/>
      <c r="P1034" s="1"/>
      <c r="Q1034" s="1"/>
      <c r="R1034" s="1"/>
      <c r="S1034" s="1"/>
      <c r="T1034" s="1"/>
      <c r="U1034" s="1"/>
      <c r="V1034" s="1"/>
      <c r="W1034" s="1"/>
      <c r="X1034" s="1"/>
      <c r="Y1034" s="1"/>
      <c r="Z1034" s="1"/>
    </row>
    <row r="1035" spans="1:26" ht="12.75">
      <c r="A1035" s="1"/>
      <c r="B1035" s="1"/>
      <c r="C1035" s="1"/>
      <c r="D1035" s="1"/>
      <c r="E1035" s="2"/>
      <c r="F1035" s="2"/>
      <c r="G1035" s="4"/>
      <c r="H1035" s="4"/>
      <c r="I1035" s="1"/>
      <c r="J1035" s="1"/>
      <c r="K1035" s="1"/>
      <c r="L1035" s="1"/>
      <c r="M1035" s="1"/>
      <c r="N1035" s="1"/>
      <c r="O1035" s="1"/>
      <c r="P1035" s="1"/>
      <c r="Q1035" s="1"/>
      <c r="R1035" s="1"/>
      <c r="S1035" s="1"/>
      <c r="T1035" s="1"/>
      <c r="U1035" s="1"/>
      <c r="V1035" s="1"/>
      <c r="W1035" s="1"/>
      <c r="X1035" s="1"/>
      <c r="Y1035" s="1"/>
      <c r="Z1035" s="1"/>
    </row>
    <row r="1036" spans="1:26" ht="12.75">
      <c r="A1036" s="1"/>
      <c r="B1036" s="1"/>
      <c r="C1036" s="1"/>
      <c r="D1036" s="1"/>
      <c r="E1036" s="2"/>
      <c r="F1036" s="2"/>
      <c r="G1036" s="4"/>
      <c r="H1036" s="4"/>
      <c r="I1036" s="1"/>
      <c r="J1036" s="1"/>
      <c r="K1036" s="1"/>
      <c r="L1036" s="1"/>
      <c r="M1036" s="1"/>
      <c r="N1036" s="1"/>
      <c r="O1036" s="1"/>
      <c r="P1036" s="1"/>
      <c r="Q1036" s="1"/>
      <c r="R1036" s="1"/>
      <c r="S1036" s="1"/>
      <c r="T1036" s="1"/>
      <c r="U1036" s="1"/>
      <c r="V1036" s="1"/>
      <c r="W1036" s="1"/>
      <c r="X1036" s="1"/>
      <c r="Y1036" s="1"/>
      <c r="Z1036" s="1"/>
    </row>
    <row r="1037" spans="1:26" ht="12.75">
      <c r="A1037" s="1"/>
      <c r="B1037" s="1"/>
      <c r="C1037" s="1"/>
      <c r="D1037" s="1"/>
      <c r="E1037" s="2"/>
      <c r="F1037" s="2"/>
      <c r="G1037" s="4"/>
      <c r="H1037" s="4"/>
      <c r="I1037" s="1"/>
      <c r="J1037" s="1"/>
      <c r="K1037" s="1"/>
      <c r="L1037" s="1"/>
      <c r="M1037" s="1"/>
      <c r="N1037" s="1"/>
      <c r="O1037" s="1"/>
      <c r="P1037" s="1"/>
      <c r="Q1037" s="1"/>
      <c r="R1037" s="1"/>
      <c r="S1037" s="1"/>
      <c r="T1037" s="1"/>
      <c r="U1037" s="1"/>
      <c r="V1037" s="1"/>
      <c r="W1037" s="1"/>
      <c r="X1037" s="1"/>
      <c r="Y1037" s="1"/>
      <c r="Z1037" s="1"/>
    </row>
    <row r="1038" spans="1:26" ht="12.75">
      <c r="A1038" s="1"/>
      <c r="B1038" s="1"/>
      <c r="C1038" s="1"/>
      <c r="D1038" s="1"/>
      <c r="E1038" s="2"/>
      <c r="F1038" s="2"/>
      <c r="G1038" s="4"/>
      <c r="H1038" s="4"/>
      <c r="I1038" s="1"/>
      <c r="J1038" s="1"/>
      <c r="K1038" s="1"/>
      <c r="L1038" s="1"/>
      <c r="M1038" s="1"/>
      <c r="N1038" s="1"/>
      <c r="O1038" s="1"/>
      <c r="P1038" s="1"/>
      <c r="Q1038" s="1"/>
      <c r="R1038" s="1"/>
      <c r="S1038" s="1"/>
      <c r="T1038" s="1"/>
      <c r="U1038" s="1"/>
      <c r="V1038" s="1"/>
      <c r="W1038" s="1"/>
      <c r="X1038" s="1"/>
      <c r="Y1038" s="1"/>
      <c r="Z1038" s="1"/>
    </row>
    <row r="1039" spans="1:26" ht="12.75">
      <c r="A1039" s="1"/>
      <c r="B1039" s="1"/>
      <c r="C1039" s="1"/>
      <c r="D1039" s="1"/>
      <c r="E1039" s="2"/>
      <c r="F1039" s="2"/>
      <c r="G1039" s="4"/>
      <c r="H1039" s="4"/>
      <c r="I1039" s="1"/>
      <c r="J1039" s="1"/>
      <c r="K1039" s="1"/>
      <c r="L1039" s="1"/>
      <c r="M1039" s="1"/>
      <c r="N1039" s="1"/>
      <c r="O1039" s="1"/>
      <c r="P1039" s="1"/>
      <c r="Q1039" s="1"/>
      <c r="R1039" s="1"/>
      <c r="S1039" s="1"/>
      <c r="T1039" s="1"/>
      <c r="U1039" s="1"/>
      <c r="V1039" s="1"/>
      <c r="W1039" s="1"/>
      <c r="X1039" s="1"/>
      <c r="Y1039" s="1"/>
      <c r="Z1039" s="1"/>
    </row>
    <row r="1040" spans="1:26" ht="12.75">
      <c r="A1040" s="1"/>
      <c r="B1040" s="1"/>
      <c r="C1040" s="1"/>
      <c r="D1040" s="1"/>
      <c r="E1040" s="2"/>
      <c r="F1040" s="2"/>
      <c r="G1040" s="4"/>
      <c r="H1040" s="4"/>
      <c r="I1040" s="1"/>
      <c r="J1040" s="1"/>
      <c r="K1040" s="1"/>
      <c r="L1040" s="1"/>
      <c r="M1040" s="1"/>
      <c r="N1040" s="1"/>
      <c r="O1040" s="1"/>
      <c r="P1040" s="1"/>
      <c r="Q1040" s="1"/>
      <c r="R1040" s="1"/>
      <c r="S1040" s="1"/>
      <c r="T1040" s="1"/>
      <c r="U1040" s="1"/>
      <c r="V1040" s="1"/>
      <c r="W1040" s="1"/>
      <c r="X1040" s="1"/>
      <c r="Y1040" s="1"/>
      <c r="Z1040" s="1"/>
    </row>
    <row r="1041" spans="1:26" ht="12.75">
      <c r="A1041" s="1"/>
      <c r="B1041" s="1"/>
      <c r="C1041" s="1"/>
      <c r="D1041" s="1"/>
      <c r="E1041" s="2"/>
      <c r="F1041" s="2"/>
      <c r="G1041" s="4"/>
      <c r="H1041" s="4"/>
      <c r="I1041" s="1"/>
      <c r="J1041" s="1"/>
      <c r="K1041" s="1"/>
      <c r="L1041" s="1"/>
      <c r="M1041" s="1"/>
      <c r="N1041" s="1"/>
      <c r="O1041" s="1"/>
      <c r="P1041" s="1"/>
      <c r="Q1041" s="1"/>
      <c r="R1041" s="1"/>
      <c r="S1041" s="1"/>
      <c r="T1041" s="1"/>
      <c r="U1041" s="1"/>
      <c r="V1041" s="1"/>
      <c r="W1041" s="1"/>
      <c r="X1041" s="1"/>
      <c r="Y1041" s="1"/>
      <c r="Z1041" s="1"/>
    </row>
    <row r="1042" spans="1:26" ht="12.75">
      <c r="A1042" s="1"/>
      <c r="B1042" s="1"/>
      <c r="C1042" s="1"/>
      <c r="D1042" s="1"/>
      <c r="E1042" s="2"/>
      <c r="F1042" s="2"/>
      <c r="G1042" s="4"/>
      <c r="H1042" s="4"/>
      <c r="I1042" s="1"/>
      <c r="J1042" s="1"/>
      <c r="K1042" s="1"/>
      <c r="L1042" s="1"/>
      <c r="M1042" s="1"/>
      <c r="N1042" s="1"/>
      <c r="O1042" s="1"/>
      <c r="P1042" s="1"/>
      <c r="Q1042" s="1"/>
      <c r="R1042" s="1"/>
      <c r="S1042" s="1"/>
      <c r="T1042" s="1"/>
      <c r="U1042" s="1"/>
      <c r="V1042" s="1"/>
      <c r="W1042" s="1"/>
      <c r="X1042" s="1"/>
      <c r="Y1042" s="1"/>
      <c r="Z1042" s="1"/>
    </row>
    <row r="1043" spans="1:26" ht="12.75">
      <c r="A1043" s="1"/>
      <c r="B1043" s="1"/>
      <c r="C1043" s="1"/>
      <c r="D1043" s="1"/>
      <c r="E1043" s="2"/>
      <c r="F1043" s="2"/>
      <c r="G1043" s="4"/>
      <c r="H1043" s="4"/>
      <c r="I1043" s="1"/>
      <c r="J1043" s="1"/>
      <c r="K1043" s="1"/>
      <c r="L1043" s="1"/>
      <c r="M1043" s="1"/>
      <c r="N1043" s="1"/>
      <c r="O1043" s="1"/>
      <c r="P1043" s="1"/>
      <c r="Q1043" s="1"/>
      <c r="R1043" s="1"/>
      <c r="S1043" s="1"/>
      <c r="T1043" s="1"/>
      <c r="U1043" s="1"/>
      <c r="V1043" s="1"/>
      <c r="W1043" s="1"/>
      <c r="X1043" s="1"/>
      <c r="Y1043" s="1"/>
      <c r="Z1043" s="1"/>
    </row>
    <row r="1044" spans="1:26" ht="12.75">
      <c r="A1044" s="1"/>
      <c r="B1044" s="1"/>
      <c r="C1044" s="1"/>
      <c r="D1044" s="1"/>
      <c r="E1044" s="2"/>
      <c r="F1044" s="2"/>
      <c r="G1044" s="4"/>
      <c r="H1044" s="4"/>
      <c r="I1044" s="1"/>
      <c r="J1044" s="1"/>
      <c r="K1044" s="1"/>
      <c r="L1044" s="1"/>
      <c r="M1044" s="1"/>
      <c r="N1044" s="1"/>
      <c r="O1044" s="1"/>
      <c r="P1044" s="1"/>
      <c r="Q1044" s="1"/>
      <c r="R1044" s="1"/>
      <c r="S1044" s="1"/>
      <c r="T1044" s="1"/>
      <c r="U1044" s="1"/>
      <c r="V1044" s="1"/>
      <c r="W1044" s="1"/>
      <c r="X1044" s="1"/>
      <c r="Y1044" s="1"/>
      <c r="Z1044" s="1"/>
    </row>
    <row r="1045" spans="1:26" ht="12.75">
      <c r="A1045" s="1"/>
      <c r="B1045" s="1"/>
      <c r="C1045" s="1"/>
      <c r="D1045" s="1"/>
      <c r="E1045" s="2"/>
      <c r="F1045" s="2"/>
      <c r="G1045" s="4"/>
      <c r="H1045" s="4"/>
      <c r="I1045" s="1"/>
      <c r="J1045" s="1"/>
      <c r="K1045" s="1"/>
      <c r="L1045" s="1"/>
      <c r="M1045" s="1"/>
      <c r="N1045" s="1"/>
      <c r="O1045" s="1"/>
      <c r="P1045" s="1"/>
      <c r="Q1045" s="1"/>
      <c r="R1045" s="1"/>
      <c r="S1045" s="1"/>
      <c r="T1045" s="1"/>
      <c r="U1045" s="1"/>
      <c r="V1045" s="1"/>
      <c r="W1045" s="1"/>
      <c r="X1045" s="1"/>
      <c r="Y1045" s="1"/>
      <c r="Z1045" s="1"/>
    </row>
    <row r="1046" spans="1:26" ht="12.75">
      <c r="A1046" s="1"/>
      <c r="B1046" s="1"/>
      <c r="C1046" s="1"/>
      <c r="D1046" s="1"/>
      <c r="E1046" s="2"/>
      <c r="F1046" s="2"/>
      <c r="G1046" s="4"/>
      <c r="H1046" s="4"/>
      <c r="I1046" s="1"/>
      <c r="J1046" s="1"/>
      <c r="K1046" s="1"/>
      <c r="L1046" s="1"/>
      <c r="M1046" s="1"/>
      <c r="N1046" s="1"/>
      <c r="O1046" s="1"/>
      <c r="P1046" s="1"/>
      <c r="Q1046" s="1"/>
      <c r="R1046" s="1"/>
      <c r="S1046" s="1"/>
      <c r="T1046" s="1"/>
      <c r="U1046" s="1"/>
      <c r="V1046" s="1"/>
      <c r="W1046" s="1"/>
      <c r="X1046" s="1"/>
      <c r="Y1046" s="1"/>
      <c r="Z1046" s="1"/>
    </row>
    <row r="1047" spans="1:26" ht="12.75">
      <c r="A1047" s="1"/>
      <c r="B1047" s="1"/>
      <c r="C1047" s="1"/>
      <c r="D1047" s="1"/>
      <c r="E1047" s="2"/>
      <c r="F1047" s="2"/>
      <c r="G1047" s="4"/>
      <c r="H1047" s="4"/>
      <c r="I1047" s="1"/>
      <c r="J1047" s="1"/>
      <c r="K1047" s="1"/>
      <c r="L1047" s="1"/>
      <c r="M1047" s="1"/>
      <c r="N1047" s="1"/>
      <c r="O1047" s="1"/>
      <c r="P1047" s="1"/>
      <c r="Q1047" s="1"/>
      <c r="R1047" s="1"/>
      <c r="S1047" s="1"/>
      <c r="T1047" s="1"/>
      <c r="U1047" s="1"/>
      <c r="V1047" s="1"/>
      <c r="W1047" s="1"/>
      <c r="X1047" s="1"/>
      <c r="Y1047" s="1"/>
      <c r="Z1047" s="1"/>
    </row>
    <row r="1048" spans="1:26" ht="12.75">
      <c r="A1048" s="1"/>
      <c r="B1048" s="1"/>
      <c r="C1048" s="1"/>
      <c r="D1048" s="1"/>
      <c r="E1048" s="2"/>
      <c r="F1048" s="2"/>
      <c r="G1048" s="4"/>
      <c r="H1048" s="4"/>
      <c r="I1048" s="1"/>
      <c r="J1048" s="1"/>
      <c r="K1048" s="1"/>
      <c r="L1048" s="1"/>
      <c r="M1048" s="1"/>
      <c r="N1048" s="1"/>
      <c r="O1048" s="1"/>
      <c r="P1048" s="1"/>
      <c r="Q1048" s="1"/>
      <c r="R1048" s="1"/>
      <c r="S1048" s="1"/>
      <c r="T1048" s="1"/>
      <c r="U1048" s="1"/>
      <c r="V1048" s="1"/>
      <c r="W1048" s="1"/>
      <c r="X1048" s="1"/>
      <c r="Y1048" s="1"/>
      <c r="Z1048" s="1"/>
    </row>
    <row r="1049" spans="1:26" ht="12.75">
      <c r="A1049" s="1"/>
      <c r="B1049" s="1"/>
      <c r="C1049" s="1"/>
      <c r="D1049" s="1"/>
      <c r="E1049" s="2"/>
      <c r="F1049" s="2"/>
      <c r="G1049" s="4"/>
      <c r="H1049" s="4"/>
      <c r="I1049" s="1"/>
      <c r="J1049" s="1"/>
      <c r="K1049" s="1"/>
      <c r="L1049" s="1"/>
      <c r="M1049" s="1"/>
      <c r="N1049" s="1"/>
      <c r="O1049" s="1"/>
      <c r="P1049" s="1"/>
      <c r="Q1049" s="1"/>
      <c r="R1049" s="1"/>
      <c r="S1049" s="1"/>
      <c r="T1049" s="1"/>
      <c r="U1049" s="1"/>
      <c r="V1049" s="1"/>
      <c r="W1049" s="1"/>
      <c r="X1049" s="1"/>
      <c r="Y1049" s="1"/>
      <c r="Z1049" s="1"/>
    </row>
    <row r="1050" spans="1:26" ht="12.75">
      <c r="A1050" s="1"/>
      <c r="B1050" s="1"/>
      <c r="C1050" s="1"/>
      <c r="D1050" s="1"/>
      <c r="E1050" s="2"/>
      <c r="F1050" s="2"/>
      <c r="G1050" s="4"/>
      <c r="H1050" s="4"/>
      <c r="I1050" s="1"/>
      <c r="J1050" s="1"/>
      <c r="K1050" s="1"/>
      <c r="L1050" s="1"/>
      <c r="M1050" s="1"/>
      <c r="N1050" s="1"/>
      <c r="O1050" s="1"/>
      <c r="P1050" s="1"/>
      <c r="Q1050" s="1"/>
      <c r="R1050" s="1"/>
      <c r="S1050" s="1"/>
      <c r="T1050" s="1"/>
      <c r="U1050" s="1"/>
      <c r="V1050" s="1"/>
      <c r="W1050" s="1"/>
      <c r="X1050" s="1"/>
      <c r="Y1050" s="1"/>
      <c r="Z1050" s="1"/>
    </row>
    <row r="1051" spans="1:26" ht="12.75">
      <c r="A1051" s="1"/>
      <c r="B1051" s="1"/>
      <c r="C1051" s="1"/>
      <c r="D1051" s="1"/>
      <c r="E1051" s="2"/>
      <c r="F1051" s="2"/>
      <c r="G1051" s="4"/>
      <c r="H1051" s="4"/>
      <c r="I1051" s="1"/>
      <c r="J1051" s="1"/>
      <c r="K1051" s="1"/>
      <c r="L1051" s="1"/>
      <c r="M1051" s="1"/>
      <c r="N1051" s="1"/>
      <c r="O1051" s="1"/>
      <c r="P1051" s="1"/>
      <c r="Q1051" s="1"/>
      <c r="R1051" s="1"/>
      <c r="S1051" s="1"/>
      <c r="T1051" s="1"/>
      <c r="U1051" s="1"/>
      <c r="V1051" s="1"/>
      <c r="W1051" s="1"/>
      <c r="X1051" s="1"/>
      <c r="Y1051" s="1"/>
      <c r="Z1051" s="1"/>
    </row>
    <row r="1052" spans="1:26" ht="12.75">
      <c r="A1052" s="1"/>
      <c r="B1052" s="1"/>
      <c r="C1052" s="1"/>
      <c r="D1052" s="1"/>
      <c r="E1052" s="2"/>
      <c r="F1052" s="2"/>
      <c r="G1052" s="4"/>
      <c r="H1052" s="4"/>
      <c r="I1052" s="1"/>
      <c r="J1052" s="1"/>
      <c r="K1052" s="1"/>
      <c r="L1052" s="1"/>
      <c r="M1052" s="1"/>
      <c r="N1052" s="1"/>
      <c r="O1052" s="1"/>
      <c r="P1052" s="1"/>
      <c r="Q1052" s="1"/>
      <c r="R1052" s="1"/>
      <c r="S1052" s="1"/>
      <c r="T1052" s="1"/>
      <c r="U1052" s="1"/>
      <c r="V1052" s="1"/>
      <c r="W1052" s="1"/>
      <c r="X1052" s="1"/>
      <c r="Y1052" s="1"/>
      <c r="Z1052" s="1"/>
    </row>
    <row r="1053" spans="1:26" ht="12.75">
      <c r="A1053" s="1"/>
      <c r="B1053" s="1"/>
      <c r="C1053" s="1"/>
      <c r="D1053" s="1"/>
      <c r="E1053" s="2"/>
      <c r="F1053" s="2"/>
      <c r="G1053" s="4"/>
      <c r="H1053" s="4"/>
      <c r="I1053" s="1"/>
      <c r="J1053" s="1"/>
      <c r="K1053" s="1"/>
      <c r="L1053" s="1"/>
      <c r="M1053" s="1"/>
      <c r="N1053" s="1"/>
      <c r="O1053" s="1"/>
      <c r="P1053" s="1"/>
      <c r="Q1053" s="1"/>
      <c r="R1053" s="1"/>
      <c r="S1053" s="1"/>
      <c r="T1053" s="1"/>
      <c r="U1053" s="1"/>
      <c r="V1053" s="1"/>
      <c r="W1053" s="1"/>
      <c r="X1053" s="1"/>
      <c r="Y1053" s="1"/>
      <c r="Z1053" s="1"/>
    </row>
    <row r="1054" spans="1:26" ht="12.75">
      <c r="A1054" s="1"/>
      <c r="B1054" s="1"/>
      <c r="C1054" s="1"/>
      <c r="D1054" s="1"/>
      <c r="E1054" s="2"/>
      <c r="F1054" s="2"/>
      <c r="G1054" s="4"/>
      <c r="H1054" s="4"/>
      <c r="I1054" s="1"/>
      <c r="J1054" s="1"/>
      <c r="K1054" s="1"/>
      <c r="L1054" s="1"/>
      <c r="M1054" s="1"/>
      <c r="N1054" s="1"/>
      <c r="O1054" s="1"/>
      <c r="P1054" s="1"/>
      <c r="Q1054" s="1"/>
      <c r="R1054" s="1"/>
      <c r="S1054" s="1"/>
      <c r="T1054" s="1"/>
      <c r="U1054" s="1"/>
      <c r="V1054" s="1"/>
      <c r="W1054" s="1"/>
      <c r="X1054" s="1"/>
      <c r="Y1054" s="1"/>
      <c r="Z1054" s="1"/>
    </row>
    <row r="1055" spans="1:26" ht="12.75">
      <c r="A1055" s="1"/>
      <c r="B1055" s="1"/>
      <c r="C1055" s="1"/>
      <c r="D1055" s="1"/>
      <c r="E1055" s="2"/>
      <c r="F1055" s="2"/>
      <c r="G1055" s="4"/>
      <c r="H1055" s="4"/>
      <c r="I1055" s="1"/>
      <c r="J1055" s="1"/>
      <c r="K1055" s="1"/>
      <c r="L1055" s="1"/>
      <c r="M1055" s="1"/>
      <c r="N1055" s="1"/>
      <c r="O1055" s="1"/>
      <c r="P1055" s="1"/>
      <c r="Q1055" s="1"/>
      <c r="R1055" s="1"/>
      <c r="S1055" s="1"/>
      <c r="T1055" s="1"/>
      <c r="U1055" s="1"/>
      <c r="V1055" s="1"/>
      <c r="W1055" s="1"/>
      <c r="X1055" s="1"/>
      <c r="Y1055" s="1"/>
      <c r="Z1055" s="1"/>
    </row>
    <row r="1056" spans="1:26" ht="12.75">
      <c r="A1056" s="1"/>
      <c r="B1056" s="1"/>
      <c r="C1056" s="1"/>
      <c r="D1056" s="1"/>
      <c r="E1056" s="2"/>
      <c r="F1056" s="2"/>
      <c r="G1056" s="4"/>
      <c r="H1056" s="4"/>
      <c r="I1056" s="1"/>
      <c r="J1056" s="1"/>
      <c r="K1056" s="1"/>
      <c r="L1056" s="1"/>
      <c r="M1056" s="1"/>
      <c r="N1056" s="1"/>
      <c r="O1056" s="1"/>
      <c r="P1056" s="1"/>
      <c r="Q1056" s="1"/>
      <c r="R1056" s="1"/>
      <c r="S1056" s="1"/>
      <c r="T1056" s="1"/>
      <c r="U1056" s="1"/>
      <c r="V1056" s="1"/>
      <c r="W1056" s="1"/>
      <c r="X1056" s="1"/>
      <c r="Y1056" s="1"/>
      <c r="Z1056" s="1"/>
    </row>
    <row r="1057" spans="1:26" ht="12.75">
      <c r="A1057" s="1"/>
      <c r="B1057" s="1"/>
      <c r="C1057" s="1"/>
      <c r="D1057" s="1"/>
      <c r="E1057" s="2"/>
      <c r="F1057" s="2"/>
      <c r="G1057" s="4"/>
      <c r="H1057" s="4"/>
      <c r="I1057" s="1"/>
      <c r="J1057" s="1"/>
      <c r="K1057" s="1"/>
      <c r="L1057" s="1"/>
      <c r="M1057" s="1"/>
      <c r="N1057" s="1"/>
      <c r="O1057" s="1"/>
      <c r="P1057" s="1"/>
      <c r="Q1057" s="1"/>
      <c r="R1057" s="1"/>
      <c r="S1057" s="1"/>
      <c r="T1057" s="1"/>
      <c r="U1057" s="1"/>
      <c r="V1057" s="1"/>
      <c r="W1057" s="1"/>
      <c r="X1057" s="1"/>
      <c r="Y1057" s="1"/>
      <c r="Z1057" s="1"/>
    </row>
    <row r="1058" spans="1:26" ht="12.75">
      <c r="A1058" s="1"/>
      <c r="B1058" s="1"/>
      <c r="C1058" s="1"/>
      <c r="D1058" s="1"/>
      <c r="E1058" s="2"/>
      <c r="F1058" s="2"/>
      <c r="G1058" s="4"/>
      <c r="H1058" s="4"/>
      <c r="I1058" s="1"/>
      <c r="J1058" s="1"/>
      <c r="K1058" s="1"/>
      <c r="L1058" s="1"/>
      <c r="M1058" s="1"/>
      <c r="N1058" s="1"/>
      <c r="O1058" s="1"/>
      <c r="P1058" s="1"/>
      <c r="Q1058" s="1"/>
      <c r="R1058" s="1"/>
      <c r="S1058" s="1"/>
      <c r="T1058" s="1"/>
      <c r="U1058" s="1"/>
      <c r="V1058" s="1"/>
      <c r="W1058" s="1"/>
      <c r="X1058" s="1"/>
      <c r="Y1058" s="1"/>
      <c r="Z1058" s="1"/>
    </row>
    <row r="1059" spans="1:26" ht="12.75">
      <c r="A1059" s="1"/>
      <c r="B1059" s="1"/>
      <c r="C1059" s="1"/>
      <c r="D1059" s="1"/>
      <c r="E1059" s="2"/>
      <c r="F1059" s="2"/>
      <c r="G1059" s="4"/>
      <c r="H1059" s="4"/>
      <c r="I1059" s="1"/>
      <c r="J1059" s="1"/>
      <c r="K1059" s="1"/>
      <c r="L1059" s="1"/>
      <c r="M1059" s="1"/>
      <c r="N1059" s="1"/>
      <c r="O1059" s="1"/>
      <c r="P1059" s="1"/>
      <c r="Q1059" s="1"/>
      <c r="R1059" s="1"/>
      <c r="S1059" s="1"/>
      <c r="T1059" s="1"/>
      <c r="U1059" s="1"/>
      <c r="V1059" s="1"/>
      <c r="W1059" s="1"/>
      <c r="X1059" s="1"/>
      <c r="Y1059" s="1"/>
      <c r="Z1059" s="1"/>
    </row>
    <row r="1060" spans="1:26" ht="12.75">
      <c r="A1060" s="1"/>
      <c r="B1060" s="1"/>
      <c r="C1060" s="1"/>
      <c r="D1060" s="1"/>
      <c r="E1060" s="2"/>
      <c r="F1060" s="2"/>
      <c r="G1060" s="4"/>
      <c r="H1060" s="4"/>
      <c r="I1060" s="1"/>
      <c r="J1060" s="1"/>
      <c r="K1060" s="1"/>
      <c r="L1060" s="1"/>
      <c r="M1060" s="1"/>
      <c r="N1060" s="1"/>
      <c r="O1060" s="1"/>
      <c r="P1060" s="1"/>
      <c r="Q1060" s="1"/>
      <c r="R1060" s="1"/>
      <c r="S1060" s="1"/>
      <c r="T1060" s="1"/>
      <c r="U1060" s="1"/>
      <c r="V1060" s="1"/>
      <c r="W1060" s="1"/>
      <c r="X1060" s="1"/>
      <c r="Y1060" s="1"/>
      <c r="Z1060" s="1"/>
    </row>
    <row r="1061" spans="1:26" ht="12.75">
      <c r="A1061" s="1"/>
      <c r="B1061" s="1"/>
      <c r="C1061" s="1"/>
      <c r="D1061" s="1"/>
      <c r="E1061" s="2"/>
      <c r="F1061" s="2"/>
      <c r="G1061" s="4"/>
      <c r="H1061" s="4"/>
      <c r="I1061" s="1"/>
      <c r="J1061" s="1"/>
      <c r="K1061" s="1"/>
      <c r="L1061" s="1"/>
      <c r="M1061" s="1"/>
      <c r="N1061" s="1"/>
      <c r="O1061" s="1"/>
      <c r="P1061" s="1"/>
      <c r="Q1061" s="1"/>
      <c r="R1061" s="1"/>
      <c r="S1061" s="1"/>
      <c r="T1061" s="1"/>
      <c r="U1061" s="1"/>
      <c r="V1061" s="1"/>
      <c r="W1061" s="1"/>
      <c r="X1061" s="1"/>
      <c r="Y1061" s="1"/>
      <c r="Z1061" s="1"/>
    </row>
    <row r="1062" spans="1:26" ht="12.75">
      <c r="A1062" s="1"/>
      <c r="B1062" s="1"/>
      <c r="C1062" s="1"/>
      <c r="D1062" s="1"/>
      <c r="E1062" s="2"/>
      <c r="F1062" s="2"/>
      <c r="G1062" s="4"/>
      <c r="H1062" s="4"/>
      <c r="I1062" s="1"/>
      <c r="J1062" s="1"/>
      <c r="K1062" s="1"/>
      <c r="L1062" s="1"/>
      <c r="M1062" s="1"/>
      <c r="N1062" s="1"/>
      <c r="O1062" s="1"/>
      <c r="P1062" s="1"/>
      <c r="Q1062" s="1"/>
      <c r="R1062" s="1"/>
      <c r="S1062" s="1"/>
      <c r="T1062" s="1"/>
      <c r="U1062" s="1"/>
      <c r="V1062" s="1"/>
      <c r="W1062" s="1"/>
      <c r="X1062" s="1"/>
      <c r="Y1062" s="1"/>
      <c r="Z1062" s="1"/>
    </row>
    <row r="1063" spans="1:26" ht="12.75">
      <c r="A1063" s="1"/>
      <c r="B1063" s="1"/>
      <c r="C1063" s="1"/>
      <c r="D1063" s="1"/>
      <c r="E1063" s="2"/>
      <c r="F1063" s="2"/>
      <c r="G1063" s="4"/>
      <c r="H1063" s="4"/>
      <c r="I1063" s="1"/>
      <c r="J1063" s="1"/>
      <c r="K1063" s="1"/>
      <c r="L1063" s="1"/>
      <c r="M1063" s="1"/>
      <c r="N1063" s="1"/>
      <c r="O1063" s="1"/>
      <c r="P1063" s="1"/>
      <c r="Q1063" s="1"/>
      <c r="R1063" s="1"/>
      <c r="S1063" s="1"/>
      <c r="T1063" s="1"/>
      <c r="U1063" s="1"/>
      <c r="V1063" s="1"/>
      <c r="W1063" s="1"/>
      <c r="X1063" s="1"/>
      <c r="Y1063" s="1"/>
      <c r="Z1063" s="1"/>
    </row>
    <row r="1064" spans="1:26" ht="12.75">
      <c r="A1064" s="1"/>
      <c r="B1064" s="1"/>
      <c r="C1064" s="1"/>
      <c r="D1064" s="1"/>
      <c r="E1064" s="2"/>
      <c r="F1064" s="2"/>
      <c r="G1064" s="4"/>
      <c r="H1064" s="4"/>
      <c r="I1064" s="1"/>
      <c r="J1064" s="1"/>
      <c r="K1064" s="1"/>
      <c r="L1064" s="1"/>
      <c r="M1064" s="1"/>
      <c r="N1064" s="1"/>
      <c r="O1064" s="1"/>
      <c r="P1064" s="1"/>
      <c r="Q1064" s="1"/>
      <c r="R1064" s="1"/>
      <c r="S1064" s="1"/>
      <c r="T1064" s="1"/>
      <c r="U1064" s="1"/>
      <c r="V1064" s="1"/>
      <c r="W1064" s="1"/>
      <c r="X1064" s="1"/>
      <c r="Y1064" s="1"/>
      <c r="Z1064" s="1"/>
    </row>
    <row r="1065" spans="1:26" ht="12.75">
      <c r="A1065" s="1"/>
      <c r="B1065" s="1"/>
      <c r="C1065" s="1"/>
      <c r="D1065" s="1"/>
      <c r="E1065" s="2"/>
      <c r="F1065" s="2"/>
      <c r="G1065" s="4"/>
      <c r="H1065" s="4"/>
      <c r="I1065" s="1"/>
      <c r="J1065" s="1"/>
      <c r="K1065" s="1"/>
      <c r="L1065" s="1"/>
      <c r="M1065" s="1"/>
      <c r="N1065" s="1"/>
      <c r="O1065" s="1"/>
      <c r="P1065" s="1"/>
      <c r="Q1065" s="1"/>
      <c r="R1065" s="1"/>
      <c r="S1065" s="1"/>
      <c r="T1065" s="1"/>
      <c r="U1065" s="1"/>
      <c r="V1065" s="1"/>
      <c r="W1065" s="1"/>
      <c r="X1065" s="1"/>
      <c r="Y1065" s="1"/>
      <c r="Z1065" s="1"/>
    </row>
    <row r="1066" spans="1:26" ht="12.75">
      <c r="A1066" s="1"/>
      <c r="B1066" s="1"/>
      <c r="C1066" s="1"/>
      <c r="D1066" s="1"/>
      <c r="E1066" s="2"/>
      <c r="F1066" s="2"/>
      <c r="G1066" s="4"/>
      <c r="H1066" s="4"/>
      <c r="I1066" s="1"/>
      <c r="J1066" s="1"/>
      <c r="K1066" s="1"/>
      <c r="L1066" s="1"/>
      <c r="M1066" s="1"/>
      <c r="N1066" s="1"/>
      <c r="O1066" s="1"/>
      <c r="P1066" s="1"/>
      <c r="Q1066" s="1"/>
      <c r="R1066" s="1"/>
      <c r="S1066" s="1"/>
      <c r="T1066" s="1"/>
      <c r="U1066" s="1"/>
      <c r="V1066" s="1"/>
      <c r="W1066" s="1"/>
      <c r="X1066" s="1"/>
      <c r="Y1066" s="1"/>
      <c r="Z1066" s="1"/>
    </row>
    <row r="1067" spans="1:26" ht="12.75">
      <c r="A1067" s="1"/>
      <c r="B1067" s="1"/>
      <c r="C1067" s="1"/>
      <c r="D1067" s="1"/>
      <c r="E1067" s="2"/>
      <c r="F1067" s="2"/>
      <c r="G1067" s="4"/>
      <c r="H1067" s="4"/>
      <c r="I1067" s="1"/>
      <c r="J1067" s="1"/>
      <c r="K1067" s="1"/>
      <c r="L1067" s="1"/>
      <c r="M1067" s="1"/>
      <c r="N1067" s="1"/>
      <c r="O1067" s="1"/>
      <c r="P1067" s="1"/>
      <c r="Q1067" s="1"/>
      <c r="R1067" s="1"/>
      <c r="S1067" s="1"/>
      <c r="T1067" s="1"/>
      <c r="U1067" s="1"/>
      <c r="V1067" s="1"/>
      <c r="W1067" s="1"/>
      <c r="X1067" s="1"/>
      <c r="Y1067" s="1"/>
      <c r="Z1067" s="1"/>
    </row>
    <row r="1068" spans="1:26" ht="12.75">
      <c r="A1068" s="1"/>
      <c r="B1068" s="1"/>
      <c r="C1068" s="1"/>
      <c r="D1068" s="1"/>
      <c r="E1068" s="2"/>
      <c r="F1068" s="2"/>
      <c r="G1068" s="4"/>
      <c r="H1068" s="4"/>
      <c r="I1068" s="1"/>
      <c r="J1068" s="1"/>
      <c r="K1068" s="1"/>
      <c r="L1068" s="1"/>
      <c r="M1068" s="1"/>
      <c r="N1068" s="1"/>
      <c r="O1068" s="1"/>
      <c r="P1068" s="1"/>
      <c r="Q1068" s="1"/>
      <c r="R1068" s="1"/>
      <c r="S1068" s="1"/>
      <c r="T1068" s="1"/>
      <c r="U1068" s="1"/>
      <c r="V1068" s="1"/>
      <c r="W1068" s="1"/>
      <c r="X1068" s="1"/>
      <c r="Y1068" s="1"/>
      <c r="Z1068" s="1"/>
    </row>
    <row r="1069" spans="1:26" ht="12.75">
      <c r="A1069" s="1"/>
      <c r="B1069" s="1"/>
      <c r="C1069" s="1"/>
      <c r="D1069" s="1"/>
      <c r="E1069" s="2"/>
      <c r="F1069" s="2"/>
      <c r="G1069" s="4"/>
      <c r="H1069" s="4"/>
      <c r="I1069" s="1"/>
      <c r="J1069" s="1"/>
      <c r="K1069" s="1"/>
      <c r="L1069" s="1"/>
      <c r="M1069" s="1"/>
      <c r="N1069" s="1"/>
      <c r="O1069" s="1"/>
      <c r="P1069" s="1"/>
      <c r="Q1069" s="1"/>
      <c r="R1069" s="1"/>
      <c r="S1069" s="1"/>
      <c r="T1069" s="1"/>
      <c r="U1069" s="1"/>
      <c r="V1069" s="1"/>
      <c r="W1069" s="1"/>
      <c r="X1069" s="1"/>
      <c r="Y1069" s="1"/>
      <c r="Z1069" s="1"/>
    </row>
    <row r="1070" spans="1:26" ht="12.75">
      <c r="A1070" s="1"/>
      <c r="B1070" s="1"/>
      <c r="C1070" s="1"/>
      <c r="D1070" s="1"/>
      <c r="E1070" s="2"/>
      <c r="F1070" s="2"/>
      <c r="G1070" s="4"/>
      <c r="H1070" s="4"/>
      <c r="I1070" s="1"/>
      <c r="J1070" s="1"/>
      <c r="K1070" s="1"/>
      <c r="L1070" s="1"/>
      <c r="M1070" s="1"/>
      <c r="N1070" s="1"/>
      <c r="O1070" s="1"/>
      <c r="P1070" s="1"/>
      <c r="Q1070" s="1"/>
      <c r="R1070" s="1"/>
      <c r="S1070" s="1"/>
      <c r="T1070" s="1"/>
      <c r="U1070" s="1"/>
      <c r="V1070" s="1"/>
      <c r="W1070" s="1"/>
      <c r="X1070" s="1"/>
      <c r="Y1070" s="1"/>
      <c r="Z1070" s="1"/>
    </row>
    <row r="1071" spans="1:26" ht="12.75">
      <c r="A1071" s="1"/>
      <c r="B1071" s="1"/>
      <c r="C1071" s="1"/>
      <c r="D1071" s="1"/>
      <c r="E1071" s="2"/>
      <c r="F1071" s="2"/>
      <c r="G1071" s="4"/>
      <c r="H1071" s="4"/>
      <c r="I1071" s="1"/>
      <c r="J1071" s="1"/>
      <c r="K1071" s="1"/>
      <c r="L1071" s="1"/>
      <c r="M1071" s="1"/>
      <c r="N1071" s="1"/>
      <c r="O1071" s="1"/>
      <c r="P1071" s="1"/>
      <c r="Q1071" s="1"/>
      <c r="R1071" s="1"/>
      <c r="S1071" s="1"/>
      <c r="T1071" s="1"/>
      <c r="U1071" s="1"/>
      <c r="V1071" s="1"/>
      <c r="W1071" s="1"/>
      <c r="X1071" s="1"/>
      <c r="Y1071" s="1"/>
      <c r="Z1071" s="1"/>
    </row>
    <row r="1072" spans="1:26" ht="12.75">
      <c r="A1072" s="1"/>
      <c r="B1072" s="1"/>
      <c r="C1072" s="1"/>
      <c r="D1072" s="1"/>
      <c r="E1072" s="2"/>
      <c r="F1072" s="2"/>
      <c r="G1072" s="4"/>
      <c r="H1072" s="4"/>
      <c r="I1072" s="1"/>
      <c r="J1072" s="1"/>
      <c r="K1072" s="1"/>
      <c r="L1072" s="1"/>
      <c r="M1072" s="1"/>
      <c r="N1072" s="1"/>
      <c r="O1072" s="1"/>
      <c r="P1072" s="1"/>
      <c r="Q1072" s="1"/>
      <c r="R1072" s="1"/>
      <c r="S1072" s="1"/>
      <c r="T1072" s="1"/>
      <c r="U1072" s="1"/>
      <c r="V1072" s="1"/>
      <c r="W1072" s="1"/>
      <c r="X1072" s="1"/>
      <c r="Y1072" s="1"/>
      <c r="Z1072" s="1"/>
    </row>
    <row r="1073" spans="1:26" ht="12.75">
      <c r="A1073" s="1"/>
      <c r="B1073" s="1"/>
      <c r="C1073" s="1"/>
      <c r="D1073" s="1"/>
      <c r="E1073" s="2"/>
      <c r="F1073" s="2"/>
      <c r="G1073" s="4"/>
      <c r="H1073" s="4"/>
      <c r="I1073" s="1"/>
      <c r="J1073" s="1"/>
      <c r="K1073" s="1"/>
      <c r="L1073" s="1"/>
      <c r="M1073" s="1"/>
      <c r="N1073" s="1"/>
      <c r="O1073" s="1"/>
      <c r="P1073" s="1"/>
      <c r="Q1073" s="1"/>
      <c r="R1073" s="1"/>
      <c r="S1073" s="1"/>
      <c r="T1073" s="1"/>
      <c r="U1073" s="1"/>
      <c r="V1073" s="1"/>
      <c r="W1073" s="1"/>
      <c r="X1073" s="1"/>
      <c r="Y1073" s="1"/>
      <c r="Z1073" s="1"/>
    </row>
    <row r="1074" spans="1:26" ht="12.75">
      <c r="A1074" s="1"/>
      <c r="B1074" s="1"/>
      <c r="C1074" s="1"/>
      <c r="D1074" s="1"/>
      <c r="E1074" s="2"/>
      <c r="F1074" s="2"/>
      <c r="G1074" s="4"/>
      <c r="H1074" s="4"/>
      <c r="I1074" s="1"/>
      <c r="J1074" s="1"/>
      <c r="K1074" s="1"/>
      <c r="L1074" s="1"/>
      <c r="M1074" s="1"/>
      <c r="N1074" s="1"/>
      <c r="O1074" s="1"/>
      <c r="P1074" s="1"/>
      <c r="Q1074" s="1"/>
      <c r="R1074" s="1"/>
      <c r="S1074" s="1"/>
      <c r="T1074" s="1"/>
      <c r="U1074" s="1"/>
      <c r="V1074" s="1"/>
      <c r="W1074" s="1"/>
      <c r="X1074" s="1"/>
      <c r="Y1074" s="1"/>
      <c r="Z1074" s="1"/>
    </row>
    <row r="1075" spans="1:26" ht="12.75">
      <c r="A1075" s="1"/>
      <c r="B1075" s="1"/>
      <c r="C1075" s="1"/>
      <c r="D1075" s="1"/>
      <c r="E1075" s="2"/>
      <c r="F1075" s="2"/>
      <c r="G1075" s="4"/>
      <c r="H1075" s="4"/>
      <c r="I1075" s="1"/>
      <c r="J1075" s="1"/>
      <c r="K1075" s="1"/>
      <c r="L1075" s="1"/>
      <c r="M1075" s="1"/>
      <c r="N1075" s="1"/>
      <c r="O1075" s="1"/>
      <c r="P1075" s="1"/>
      <c r="Q1075" s="1"/>
      <c r="R1075" s="1"/>
      <c r="S1075" s="1"/>
      <c r="T1075" s="1"/>
      <c r="U1075" s="1"/>
      <c r="V1075" s="1"/>
      <c r="W1075" s="1"/>
      <c r="X1075" s="1"/>
      <c r="Y1075" s="1"/>
      <c r="Z1075" s="1"/>
    </row>
    <row r="1076" spans="1:26" ht="12.75">
      <c r="A1076" s="1"/>
      <c r="B1076" s="1"/>
      <c r="C1076" s="1"/>
      <c r="D1076" s="1"/>
      <c r="E1076" s="2"/>
      <c r="F1076" s="2"/>
      <c r="G1076" s="4"/>
      <c r="H1076" s="4"/>
      <c r="I1076" s="1"/>
      <c r="J1076" s="1"/>
      <c r="K1076" s="1"/>
      <c r="L1076" s="1"/>
      <c r="M1076" s="1"/>
      <c r="N1076" s="1"/>
      <c r="O1076" s="1"/>
      <c r="P1076" s="1"/>
      <c r="Q1076" s="1"/>
      <c r="R1076" s="1"/>
      <c r="S1076" s="1"/>
      <c r="T1076" s="1"/>
      <c r="U1076" s="1"/>
      <c r="V1076" s="1"/>
      <c r="W1076" s="1"/>
      <c r="X1076" s="1"/>
      <c r="Y1076" s="1"/>
      <c r="Z1076" s="1"/>
    </row>
    <row r="1077" spans="1:26" ht="12.75">
      <c r="A1077" s="1"/>
      <c r="B1077" s="1"/>
      <c r="C1077" s="1"/>
      <c r="D1077" s="1"/>
      <c r="E1077" s="2"/>
      <c r="F1077" s="2"/>
      <c r="G1077" s="4"/>
      <c r="H1077" s="4"/>
      <c r="I1077" s="1"/>
      <c r="J1077" s="1"/>
      <c r="K1077" s="1"/>
      <c r="L1077" s="1"/>
      <c r="M1077" s="1"/>
      <c r="N1077" s="1"/>
      <c r="O1077" s="1"/>
      <c r="P1077" s="1"/>
      <c r="Q1077" s="1"/>
      <c r="R1077" s="1"/>
      <c r="S1077" s="1"/>
      <c r="T1077" s="1"/>
      <c r="U1077" s="1"/>
      <c r="V1077" s="1"/>
      <c r="W1077" s="1"/>
      <c r="X1077" s="1"/>
      <c r="Y1077" s="1"/>
      <c r="Z1077" s="1"/>
    </row>
    <row r="1078" spans="1:26" ht="12.75">
      <c r="A1078" s="1"/>
      <c r="B1078" s="1"/>
      <c r="C1078" s="1"/>
      <c r="D1078" s="1"/>
      <c r="E1078" s="2"/>
      <c r="F1078" s="2"/>
      <c r="G1078" s="4"/>
      <c r="H1078" s="4"/>
      <c r="I1078" s="1"/>
      <c r="J1078" s="1"/>
      <c r="K1078" s="1"/>
      <c r="L1078" s="1"/>
      <c r="M1078" s="1"/>
      <c r="N1078" s="1"/>
      <c r="O1078" s="1"/>
      <c r="P1078" s="1"/>
      <c r="Q1078" s="1"/>
      <c r="R1078" s="1"/>
      <c r="S1078" s="1"/>
      <c r="T1078" s="1"/>
      <c r="U1078" s="1"/>
      <c r="V1078" s="1"/>
      <c r="W1078" s="1"/>
      <c r="X1078" s="1"/>
      <c r="Y1078" s="1"/>
      <c r="Z1078" s="1"/>
    </row>
    <row r="1079" spans="1:26" ht="12.75">
      <c r="A1079" s="1"/>
      <c r="B1079" s="1"/>
      <c r="C1079" s="1"/>
      <c r="D1079" s="1"/>
      <c r="E1079" s="2"/>
      <c r="F1079" s="2"/>
      <c r="G1079" s="4"/>
      <c r="H1079" s="4"/>
      <c r="I1079" s="1"/>
      <c r="J1079" s="1"/>
      <c r="K1079" s="1"/>
      <c r="L1079" s="1"/>
      <c r="M1079" s="1"/>
      <c r="N1079" s="1"/>
      <c r="O1079" s="1"/>
      <c r="P1079" s="1"/>
      <c r="Q1079" s="1"/>
      <c r="R1079" s="1"/>
      <c r="S1079" s="1"/>
      <c r="T1079" s="1"/>
      <c r="U1079" s="1"/>
      <c r="V1079" s="1"/>
      <c r="W1079" s="1"/>
      <c r="X1079" s="1"/>
      <c r="Y1079" s="1"/>
      <c r="Z1079" s="1"/>
    </row>
    <row r="1080" spans="1:26" ht="12.75">
      <c r="A1080" s="1"/>
      <c r="B1080" s="1"/>
      <c r="C1080" s="1"/>
      <c r="D1080" s="1"/>
      <c r="E1080" s="2"/>
      <c r="F1080" s="2"/>
      <c r="G1080" s="4"/>
      <c r="H1080" s="4"/>
      <c r="I1080" s="1"/>
      <c r="J1080" s="1"/>
      <c r="K1080" s="1"/>
      <c r="L1080" s="1"/>
      <c r="M1080" s="1"/>
      <c r="N1080" s="1"/>
      <c r="O1080" s="1"/>
      <c r="P1080" s="1"/>
      <c r="Q1080" s="1"/>
      <c r="R1080" s="1"/>
      <c r="S1080" s="1"/>
      <c r="T1080" s="1"/>
      <c r="U1080" s="1"/>
      <c r="V1080" s="1"/>
      <c r="W1080" s="1"/>
      <c r="X1080" s="1"/>
      <c r="Y1080" s="1"/>
      <c r="Z1080" s="1"/>
    </row>
    <row r="1081" spans="1:26" ht="12.75">
      <c r="A1081" s="1"/>
      <c r="B1081" s="1"/>
      <c r="C1081" s="1"/>
      <c r="D1081" s="1"/>
      <c r="E1081" s="2"/>
      <c r="F1081" s="2"/>
      <c r="G1081" s="4"/>
      <c r="H1081" s="4"/>
      <c r="I1081" s="1"/>
      <c r="J1081" s="1"/>
      <c r="K1081" s="1"/>
      <c r="L1081" s="1"/>
      <c r="M1081" s="1"/>
      <c r="N1081" s="1"/>
      <c r="O1081" s="1"/>
      <c r="P1081" s="1"/>
      <c r="Q1081" s="1"/>
      <c r="R1081" s="1"/>
      <c r="S1081" s="1"/>
      <c r="T1081" s="1"/>
      <c r="U1081" s="1"/>
      <c r="V1081" s="1"/>
      <c r="W1081" s="1"/>
      <c r="X1081" s="1"/>
      <c r="Y1081" s="1"/>
      <c r="Z1081" s="1"/>
    </row>
    <row r="1082" spans="1:26" ht="12.75">
      <c r="A1082" s="1"/>
      <c r="B1082" s="1"/>
      <c r="C1082" s="1"/>
      <c r="D1082" s="1"/>
      <c r="E1082" s="2"/>
      <c r="F1082" s="2"/>
      <c r="G1082" s="4"/>
      <c r="H1082" s="4"/>
      <c r="I1082" s="1"/>
      <c r="J1082" s="1"/>
      <c r="K1082" s="1"/>
      <c r="L1082" s="1"/>
      <c r="M1082" s="1"/>
      <c r="N1082" s="1"/>
      <c r="O1082" s="1"/>
      <c r="P1082" s="1"/>
      <c r="Q1082" s="1"/>
      <c r="R1082" s="1"/>
      <c r="S1082" s="1"/>
      <c r="T1082" s="1"/>
      <c r="U1082" s="1"/>
      <c r="V1082" s="1"/>
      <c r="W1082" s="1"/>
      <c r="X1082" s="1"/>
      <c r="Y1082" s="1"/>
      <c r="Z1082" s="1"/>
    </row>
    <row r="1083" spans="1:26" ht="12.75">
      <c r="A1083" s="1"/>
      <c r="B1083" s="1"/>
      <c r="C1083" s="1"/>
      <c r="D1083" s="1"/>
      <c r="E1083" s="2"/>
      <c r="F1083" s="2"/>
      <c r="G1083" s="4"/>
      <c r="H1083" s="4"/>
      <c r="I1083" s="1"/>
      <c r="J1083" s="1"/>
      <c r="K1083" s="1"/>
      <c r="L1083" s="1"/>
      <c r="M1083" s="1"/>
      <c r="N1083" s="1"/>
      <c r="O1083" s="1"/>
      <c r="P1083" s="1"/>
      <c r="Q1083" s="1"/>
      <c r="R1083" s="1"/>
      <c r="S1083" s="1"/>
      <c r="T1083" s="1"/>
      <c r="U1083" s="1"/>
      <c r="V1083" s="1"/>
      <c r="W1083" s="1"/>
      <c r="X1083" s="1"/>
      <c r="Y1083" s="1"/>
      <c r="Z1083" s="1"/>
    </row>
    <row r="1084" spans="1:26" ht="12.75">
      <c r="A1084" s="1"/>
      <c r="B1084" s="1"/>
      <c r="C1084" s="1"/>
      <c r="D1084" s="1"/>
      <c r="E1084" s="2"/>
      <c r="F1084" s="2"/>
      <c r="G1084" s="4"/>
      <c r="H1084" s="4"/>
      <c r="I1084" s="1"/>
      <c r="J1084" s="1"/>
      <c r="K1084" s="1"/>
      <c r="L1084" s="1"/>
      <c r="M1084" s="1"/>
      <c r="N1084" s="1"/>
      <c r="O1084" s="1"/>
      <c r="P1084" s="1"/>
      <c r="Q1084" s="1"/>
      <c r="R1084" s="1"/>
      <c r="S1084" s="1"/>
      <c r="T1084" s="1"/>
      <c r="U1084" s="1"/>
      <c r="V1084" s="1"/>
      <c r="W1084" s="1"/>
      <c r="X1084" s="1"/>
      <c r="Y1084" s="1"/>
      <c r="Z1084" s="1"/>
    </row>
    <row r="1085" spans="1:26" ht="12.75">
      <c r="A1085" s="1"/>
      <c r="B1085" s="1"/>
      <c r="C1085" s="1"/>
      <c r="D1085" s="1"/>
      <c r="E1085" s="2"/>
      <c r="F1085" s="2"/>
      <c r="G1085" s="4"/>
      <c r="H1085" s="4"/>
      <c r="I1085" s="1"/>
      <c r="J1085" s="1"/>
      <c r="K1085" s="1"/>
      <c r="L1085" s="1"/>
      <c r="M1085" s="1"/>
      <c r="N1085" s="1"/>
      <c r="O1085" s="1"/>
      <c r="P1085" s="1"/>
      <c r="Q1085" s="1"/>
      <c r="R1085" s="1"/>
      <c r="S1085" s="1"/>
      <c r="T1085" s="1"/>
      <c r="U1085" s="1"/>
      <c r="V1085" s="1"/>
      <c r="W1085" s="1"/>
      <c r="X1085" s="1"/>
      <c r="Y1085" s="1"/>
      <c r="Z1085" s="1"/>
    </row>
    <row r="1086" spans="1:26" ht="12.75">
      <c r="A1086" s="1"/>
      <c r="B1086" s="1"/>
      <c r="C1086" s="1"/>
      <c r="D1086" s="1"/>
      <c r="E1086" s="2"/>
      <c r="F1086" s="2"/>
      <c r="G1086" s="4"/>
      <c r="H1086" s="4"/>
      <c r="I1086" s="1"/>
      <c r="J1086" s="1"/>
      <c r="K1086" s="1"/>
      <c r="L1086" s="1"/>
      <c r="M1086" s="1"/>
      <c r="N1086" s="1"/>
      <c r="O1086" s="1"/>
      <c r="P1086" s="1"/>
      <c r="Q1086" s="1"/>
      <c r="R1086" s="1"/>
      <c r="S1086" s="1"/>
      <c r="T1086" s="1"/>
      <c r="U1086" s="1"/>
      <c r="V1086" s="1"/>
      <c r="W1086" s="1"/>
      <c r="X1086" s="1"/>
      <c r="Y1086" s="1"/>
      <c r="Z1086" s="1"/>
    </row>
    <row r="1087" spans="1:26" ht="12.75">
      <c r="A1087" s="1"/>
      <c r="B1087" s="1"/>
      <c r="C1087" s="1"/>
      <c r="D1087" s="1"/>
      <c r="E1087" s="2"/>
      <c r="F1087" s="2"/>
      <c r="G1087" s="4"/>
      <c r="H1087" s="4"/>
      <c r="I1087" s="1"/>
      <c r="J1087" s="1"/>
      <c r="K1087" s="1"/>
      <c r="L1087" s="1"/>
      <c r="M1087" s="1"/>
      <c r="N1087" s="1"/>
      <c r="O1087" s="1"/>
      <c r="P1087" s="1"/>
      <c r="Q1087" s="1"/>
      <c r="R1087" s="1"/>
      <c r="S1087" s="1"/>
      <c r="T1087" s="1"/>
      <c r="U1087" s="1"/>
      <c r="V1087" s="1"/>
      <c r="W1087" s="1"/>
      <c r="X1087" s="1"/>
      <c r="Y1087" s="1"/>
      <c r="Z1087" s="1"/>
    </row>
    <row r="1088" spans="1:26" ht="12.75">
      <c r="A1088" s="1"/>
      <c r="B1088" s="1"/>
      <c r="C1088" s="1"/>
      <c r="D1088" s="1"/>
      <c r="E1088" s="2"/>
      <c r="F1088" s="2"/>
      <c r="G1088" s="4"/>
      <c r="H1088" s="4"/>
      <c r="I1088" s="1"/>
      <c r="J1088" s="1"/>
      <c r="K1088" s="1"/>
      <c r="L1088" s="1"/>
      <c r="M1088" s="1"/>
      <c r="N1088" s="1"/>
      <c r="O1088" s="1"/>
      <c r="P1088" s="1"/>
      <c r="Q1088" s="1"/>
      <c r="R1088" s="1"/>
      <c r="S1088" s="1"/>
      <c r="T1088" s="1"/>
      <c r="U1088" s="1"/>
      <c r="V1088" s="1"/>
      <c r="W1088" s="1"/>
      <c r="X1088" s="1"/>
      <c r="Y1088" s="1"/>
      <c r="Z1088" s="1"/>
    </row>
    <row r="1089" spans="1:26" ht="12.75">
      <c r="A1089" s="1"/>
      <c r="B1089" s="1"/>
      <c r="C1089" s="1"/>
      <c r="D1089" s="1"/>
      <c r="E1089" s="2"/>
      <c r="F1089" s="2"/>
      <c r="G1089" s="4"/>
      <c r="H1089" s="4"/>
      <c r="I1089" s="1"/>
      <c r="J1089" s="1"/>
      <c r="K1089" s="1"/>
      <c r="L1089" s="1"/>
      <c r="M1089" s="1"/>
      <c r="N1089" s="1"/>
      <c r="O1089" s="1"/>
      <c r="P1089" s="1"/>
      <c r="Q1089" s="1"/>
      <c r="R1089" s="1"/>
      <c r="S1089" s="1"/>
      <c r="T1089" s="1"/>
      <c r="U1089" s="1"/>
      <c r="V1089" s="1"/>
      <c r="W1089" s="1"/>
      <c r="X1089" s="1"/>
      <c r="Y1089" s="1"/>
      <c r="Z1089" s="1"/>
    </row>
    <row r="1090" spans="1:26" ht="12.75">
      <c r="A1090" s="1"/>
      <c r="B1090" s="1"/>
      <c r="C1090" s="1"/>
      <c r="D1090" s="1"/>
      <c r="E1090" s="2"/>
      <c r="F1090" s="2"/>
      <c r="G1090" s="4"/>
      <c r="H1090" s="4"/>
      <c r="I1090" s="1"/>
      <c r="J1090" s="1"/>
      <c r="K1090" s="1"/>
      <c r="L1090" s="1"/>
      <c r="M1090" s="1"/>
      <c r="N1090" s="1"/>
      <c r="O1090" s="1"/>
      <c r="P1090" s="1"/>
      <c r="Q1090" s="1"/>
      <c r="R1090" s="1"/>
      <c r="S1090" s="1"/>
      <c r="T1090" s="1"/>
      <c r="U1090" s="1"/>
      <c r="V1090" s="1"/>
      <c r="W1090" s="1"/>
      <c r="X1090" s="1"/>
      <c r="Y1090" s="1"/>
      <c r="Z1090" s="1"/>
    </row>
    <row r="1091" spans="1:26" ht="12.75">
      <c r="A1091" s="1"/>
      <c r="B1091" s="1"/>
      <c r="C1091" s="1"/>
      <c r="D1091" s="1"/>
      <c r="E1091" s="2"/>
      <c r="F1091" s="2"/>
      <c r="G1091" s="4"/>
      <c r="H1091" s="4"/>
      <c r="I1091" s="1"/>
      <c r="J1091" s="1"/>
      <c r="K1091" s="1"/>
      <c r="L1091" s="1"/>
      <c r="M1091" s="1"/>
      <c r="N1091" s="1"/>
      <c r="O1091" s="1"/>
      <c r="P1091" s="1"/>
      <c r="Q1091" s="1"/>
      <c r="R1091" s="1"/>
      <c r="S1091" s="1"/>
      <c r="T1091" s="1"/>
      <c r="U1091" s="1"/>
      <c r="V1091" s="1"/>
      <c r="W1091" s="1"/>
      <c r="X1091" s="1"/>
      <c r="Y1091" s="1"/>
      <c r="Z1091" s="1"/>
    </row>
    <row r="1092" spans="1:26" ht="12.75">
      <c r="A1092" s="1"/>
      <c r="B1092" s="1"/>
      <c r="C1092" s="1"/>
      <c r="D1092" s="1"/>
      <c r="E1092" s="2"/>
      <c r="F1092" s="2"/>
      <c r="G1092" s="4"/>
      <c r="H1092" s="4"/>
      <c r="I1092" s="1"/>
      <c r="J1092" s="1"/>
      <c r="K1092" s="1"/>
      <c r="L1092" s="1"/>
      <c r="M1092" s="1"/>
      <c r="N1092" s="1"/>
      <c r="O1092" s="1"/>
      <c r="P1092" s="1"/>
      <c r="Q1092" s="1"/>
      <c r="R1092" s="1"/>
      <c r="S1092" s="1"/>
      <c r="T1092" s="1"/>
      <c r="U1092" s="1"/>
      <c r="V1092" s="1"/>
      <c r="W1092" s="1"/>
      <c r="X1092" s="1"/>
      <c r="Y1092" s="1"/>
      <c r="Z1092" s="1"/>
    </row>
    <row r="1093" spans="1:26" ht="12.75">
      <c r="A1093" s="1"/>
      <c r="B1093" s="1"/>
      <c r="C1093" s="1"/>
      <c r="D1093" s="1"/>
      <c r="E1093" s="2"/>
      <c r="F1093" s="2"/>
      <c r="G1093" s="4"/>
      <c r="H1093" s="4"/>
      <c r="I1093" s="1"/>
      <c r="J1093" s="1"/>
      <c r="K1093" s="1"/>
      <c r="L1093" s="1"/>
      <c r="M1093" s="1"/>
      <c r="N1093" s="1"/>
      <c r="O1093" s="1"/>
      <c r="P1093" s="1"/>
      <c r="Q1093" s="1"/>
      <c r="R1093" s="1"/>
      <c r="S1093" s="1"/>
      <c r="T1093" s="1"/>
      <c r="U1093" s="1"/>
      <c r="V1093" s="1"/>
      <c r="W1093" s="1"/>
      <c r="X1093" s="1"/>
      <c r="Y1093" s="1"/>
      <c r="Z1093" s="1"/>
    </row>
    <row r="1094" spans="1:26" ht="12.75">
      <c r="A1094" s="1"/>
      <c r="B1094" s="1"/>
      <c r="C1094" s="1"/>
      <c r="D1094" s="1"/>
      <c r="E1094" s="2"/>
      <c r="F1094" s="2"/>
      <c r="G1094" s="4"/>
      <c r="H1094" s="4"/>
      <c r="I1094" s="1"/>
      <c r="J1094" s="1"/>
      <c r="K1094" s="1"/>
      <c r="L1094" s="1"/>
      <c r="M1094" s="1"/>
      <c r="N1094" s="1"/>
      <c r="O1094" s="1"/>
      <c r="P1094" s="1"/>
      <c r="Q1094" s="1"/>
      <c r="R1094" s="1"/>
      <c r="S1094" s="1"/>
      <c r="T1094" s="1"/>
      <c r="U1094" s="1"/>
      <c r="V1094" s="1"/>
      <c r="W1094" s="1"/>
      <c r="X1094" s="1"/>
      <c r="Y1094" s="1"/>
      <c r="Z1094" s="1"/>
    </row>
    <row r="1095" spans="1:26" ht="12.75">
      <c r="A1095" s="1"/>
      <c r="B1095" s="1"/>
      <c r="C1095" s="1"/>
      <c r="D1095" s="1"/>
      <c r="E1095" s="2"/>
      <c r="F1095" s="2"/>
      <c r="G1095" s="4"/>
      <c r="H1095" s="4"/>
      <c r="I1095" s="1"/>
      <c r="J1095" s="1"/>
      <c r="K1095" s="1"/>
      <c r="L1095" s="1"/>
      <c r="M1095" s="1"/>
      <c r="N1095" s="1"/>
      <c r="O1095" s="1"/>
      <c r="P1095" s="1"/>
      <c r="Q1095" s="1"/>
      <c r="R1095" s="1"/>
      <c r="S1095" s="1"/>
      <c r="T1095" s="1"/>
      <c r="U1095" s="1"/>
      <c r="V1095" s="1"/>
      <c r="W1095" s="1"/>
      <c r="X1095" s="1"/>
      <c r="Y1095" s="1"/>
      <c r="Z1095" s="1"/>
    </row>
    <row r="1096" spans="1:26" ht="12.75">
      <c r="A1096" s="1"/>
      <c r="B1096" s="1"/>
      <c r="C1096" s="1"/>
      <c r="D1096" s="1"/>
      <c r="E1096" s="2"/>
      <c r="F1096" s="2"/>
      <c r="G1096" s="4"/>
      <c r="H1096" s="4"/>
      <c r="I1096" s="1"/>
      <c r="J1096" s="1"/>
      <c r="K1096" s="1"/>
      <c r="L1096" s="1"/>
      <c r="M1096" s="1"/>
      <c r="N1096" s="1"/>
      <c r="O1096" s="1"/>
      <c r="P1096" s="1"/>
      <c r="Q1096" s="1"/>
      <c r="R1096" s="1"/>
      <c r="S1096" s="1"/>
      <c r="T1096" s="1"/>
      <c r="U1096" s="1"/>
      <c r="V1096" s="1"/>
      <c r="W1096" s="1"/>
      <c r="X1096" s="1"/>
      <c r="Y1096" s="1"/>
      <c r="Z1096" s="1"/>
    </row>
    <row r="1097" spans="1:26" ht="12.75">
      <c r="A1097" s="1"/>
      <c r="B1097" s="1"/>
      <c r="C1097" s="1"/>
      <c r="D1097" s="1"/>
      <c r="E1097" s="2"/>
      <c r="F1097" s="2"/>
      <c r="G1097" s="4"/>
      <c r="H1097" s="4"/>
      <c r="I1097" s="1"/>
      <c r="J1097" s="1"/>
      <c r="K1097" s="1"/>
      <c r="L1097" s="1"/>
      <c r="M1097" s="1"/>
      <c r="N1097" s="1"/>
      <c r="O1097" s="1"/>
      <c r="P1097" s="1"/>
      <c r="Q1097" s="1"/>
      <c r="R1097" s="1"/>
      <c r="S1097" s="1"/>
      <c r="T1097" s="1"/>
      <c r="U1097" s="1"/>
      <c r="V1097" s="1"/>
      <c r="W1097" s="1"/>
      <c r="X1097" s="1"/>
      <c r="Y1097" s="1"/>
      <c r="Z1097" s="1"/>
    </row>
    <row r="1098" spans="1:26" ht="12.75">
      <c r="A1098" s="1"/>
      <c r="B1098" s="1"/>
      <c r="C1098" s="1"/>
      <c r="D1098" s="1"/>
      <c r="E1098" s="2"/>
      <c r="F1098" s="2"/>
      <c r="G1098" s="4"/>
      <c r="H1098" s="4"/>
      <c r="I1098" s="1"/>
      <c r="J1098" s="1"/>
      <c r="K1098" s="1"/>
      <c r="L1098" s="1"/>
      <c r="M1098" s="1"/>
      <c r="N1098" s="1"/>
      <c r="O1098" s="1"/>
      <c r="P1098" s="1"/>
      <c r="Q1098" s="1"/>
      <c r="R1098" s="1"/>
      <c r="S1098" s="1"/>
      <c r="T1098" s="1"/>
      <c r="U1098" s="1"/>
      <c r="V1098" s="1"/>
      <c r="W1098" s="1"/>
      <c r="X1098" s="1"/>
      <c r="Y1098" s="1"/>
      <c r="Z1098" s="1"/>
    </row>
    <row r="1099" spans="1:26" ht="12.75">
      <c r="A1099" s="1"/>
      <c r="B1099" s="1"/>
      <c r="C1099" s="1"/>
      <c r="D1099" s="1"/>
      <c r="E1099" s="2"/>
      <c r="F1099" s="2"/>
      <c r="G1099" s="4"/>
      <c r="H1099" s="4"/>
      <c r="I1099" s="1"/>
      <c r="J1099" s="1"/>
      <c r="K1099" s="1"/>
      <c r="L1099" s="1"/>
      <c r="M1099" s="1"/>
      <c r="N1099" s="1"/>
      <c r="O1099" s="1"/>
      <c r="P1099" s="1"/>
      <c r="Q1099" s="1"/>
      <c r="R1099" s="1"/>
      <c r="S1099" s="1"/>
      <c r="T1099" s="1"/>
      <c r="U1099" s="1"/>
      <c r="V1099" s="1"/>
      <c r="W1099" s="1"/>
      <c r="X1099" s="1"/>
      <c r="Y1099" s="1"/>
      <c r="Z1099" s="1"/>
    </row>
    <row r="1100" spans="1:26" ht="12.75">
      <c r="A1100" s="1"/>
      <c r="B1100" s="1"/>
      <c r="C1100" s="1"/>
      <c r="D1100" s="1"/>
      <c r="E1100" s="2"/>
      <c r="F1100" s="2"/>
      <c r="G1100" s="4"/>
      <c r="H1100" s="4"/>
      <c r="I1100" s="1"/>
      <c r="J1100" s="1"/>
      <c r="K1100" s="1"/>
      <c r="L1100" s="1"/>
      <c r="M1100" s="1"/>
      <c r="N1100" s="1"/>
      <c r="O1100" s="1"/>
      <c r="P1100" s="1"/>
      <c r="Q1100" s="1"/>
      <c r="R1100" s="1"/>
      <c r="S1100" s="1"/>
      <c r="T1100" s="1"/>
      <c r="U1100" s="1"/>
      <c r="V1100" s="1"/>
      <c r="W1100" s="1"/>
      <c r="X1100" s="1"/>
      <c r="Y1100" s="1"/>
      <c r="Z1100" s="1"/>
    </row>
    <row r="1101" spans="1:26" ht="12.75">
      <c r="A1101" s="1"/>
      <c r="B1101" s="1"/>
      <c r="C1101" s="1"/>
      <c r="D1101" s="1"/>
      <c r="E1101" s="2"/>
      <c r="F1101" s="2"/>
      <c r="G1101" s="4"/>
      <c r="H1101" s="4"/>
      <c r="I1101" s="1"/>
      <c r="J1101" s="1"/>
      <c r="K1101" s="1"/>
      <c r="L1101" s="1"/>
      <c r="M1101" s="1"/>
      <c r="N1101" s="1"/>
      <c r="O1101" s="1"/>
      <c r="P1101" s="1"/>
      <c r="Q1101" s="1"/>
      <c r="R1101" s="1"/>
      <c r="S1101" s="1"/>
      <c r="T1101" s="1"/>
      <c r="U1101" s="1"/>
      <c r="V1101" s="1"/>
      <c r="W1101" s="1"/>
      <c r="X1101" s="1"/>
      <c r="Y1101" s="1"/>
      <c r="Z1101" s="1"/>
    </row>
    <row r="1102" spans="1:26" ht="12.75">
      <c r="A1102" s="1"/>
      <c r="B1102" s="1"/>
      <c r="C1102" s="1"/>
      <c r="D1102" s="1"/>
      <c r="E1102" s="2"/>
      <c r="F1102" s="2"/>
      <c r="G1102" s="4"/>
      <c r="H1102" s="4"/>
      <c r="I1102" s="1"/>
      <c r="J1102" s="1"/>
      <c r="K1102" s="1"/>
      <c r="L1102" s="1"/>
      <c r="M1102" s="1"/>
      <c r="N1102" s="1"/>
      <c r="O1102" s="1"/>
      <c r="P1102" s="1"/>
      <c r="Q1102" s="1"/>
      <c r="R1102" s="1"/>
      <c r="S1102" s="1"/>
      <c r="T1102" s="1"/>
      <c r="U1102" s="1"/>
      <c r="V1102" s="1"/>
      <c r="W1102" s="1"/>
      <c r="X1102" s="1"/>
      <c r="Y1102" s="1"/>
      <c r="Z1102" s="1"/>
    </row>
    <row r="1103" spans="1:26" ht="12.75">
      <c r="A1103" s="1"/>
      <c r="B1103" s="1"/>
      <c r="C1103" s="1"/>
      <c r="D1103" s="1"/>
      <c r="E1103" s="2"/>
      <c r="F1103" s="2"/>
      <c r="G1103" s="4"/>
      <c r="H1103" s="4"/>
      <c r="I1103" s="1"/>
      <c r="J1103" s="1"/>
      <c r="K1103" s="1"/>
      <c r="L1103" s="1"/>
      <c r="M1103" s="1"/>
      <c r="N1103" s="1"/>
      <c r="O1103" s="1"/>
      <c r="P1103" s="1"/>
      <c r="Q1103" s="1"/>
      <c r="R1103" s="1"/>
      <c r="S1103" s="1"/>
      <c r="T1103" s="1"/>
      <c r="U1103" s="1"/>
      <c r="V1103" s="1"/>
      <c r="W1103" s="1"/>
      <c r="X1103" s="1"/>
      <c r="Y1103" s="1"/>
      <c r="Z1103" s="1"/>
    </row>
    <row r="1104" spans="1:26" ht="12.75">
      <c r="A1104" s="1"/>
      <c r="B1104" s="1"/>
      <c r="C1104" s="1"/>
      <c r="D1104" s="1"/>
      <c r="E1104" s="2"/>
      <c r="F1104" s="2"/>
      <c r="G1104" s="4"/>
      <c r="H1104" s="4"/>
      <c r="I1104" s="1"/>
      <c r="J1104" s="1"/>
      <c r="K1104" s="1"/>
      <c r="L1104" s="1"/>
      <c r="M1104" s="1"/>
      <c r="N1104" s="1"/>
      <c r="O1104" s="1"/>
      <c r="P1104" s="1"/>
      <c r="Q1104" s="1"/>
      <c r="R1104" s="1"/>
      <c r="S1104" s="1"/>
      <c r="T1104" s="1"/>
      <c r="U1104" s="1"/>
      <c r="V1104" s="1"/>
      <c r="W1104" s="1"/>
      <c r="X1104" s="1"/>
      <c r="Y1104" s="1"/>
      <c r="Z1104" s="1"/>
    </row>
    <row r="1105" spans="1:26" ht="12.75">
      <c r="A1105" s="1"/>
      <c r="B1105" s="1"/>
      <c r="C1105" s="1"/>
      <c r="D1105" s="1"/>
      <c r="E1105" s="2"/>
      <c r="F1105" s="2"/>
      <c r="G1105" s="4"/>
      <c r="H1105" s="4"/>
      <c r="I1105" s="1"/>
      <c r="J1105" s="1"/>
      <c r="K1105" s="1"/>
      <c r="L1105" s="1"/>
      <c r="M1105" s="1"/>
      <c r="N1105" s="1"/>
      <c r="O1105" s="1"/>
      <c r="P1105" s="1"/>
      <c r="Q1105" s="1"/>
      <c r="R1105" s="1"/>
      <c r="S1105" s="1"/>
      <c r="T1105" s="1"/>
      <c r="U1105" s="1"/>
      <c r="V1105" s="1"/>
      <c r="W1105" s="1"/>
      <c r="X1105" s="1"/>
      <c r="Y1105" s="1"/>
      <c r="Z1105" s="1"/>
    </row>
    <row r="1106" spans="1:26" ht="12.75">
      <c r="A1106" s="1"/>
      <c r="B1106" s="1"/>
      <c r="C1106" s="1"/>
      <c r="D1106" s="1"/>
      <c r="E1106" s="2"/>
      <c r="F1106" s="2"/>
      <c r="G1106" s="4"/>
      <c r="H1106" s="4"/>
      <c r="I1106" s="1"/>
      <c r="J1106" s="1"/>
      <c r="K1106" s="1"/>
      <c r="L1106" s="1"/>
      <c r="M1106" s="1"/>
      <c r="N1106" s="1"/>
      <c r="O1106" s="1"/>
      <c r="P1106" s="1"/>
      <c r="Q1106" s="1"/>
      <c r="R1106" s="1"/>
      <c r="S1106" s="1"/>
      <c r="T1106" s="1"/>
      <c r="U1106" s="1"/>
      <c r="V1106" s="1"/>
      <c r="W1106" s="1"/>
      <c r="X1106" s="1"/>
      <c r="Y1106" s="1"/>
      <c r="Z1106" s="1"/>
    </row>
    <row r="1107" spans="1:26" ht="12.75">
      <c r="A1107" s="1"/>
      <c r="B1107" s="1"/>
      <c r="C1107" s="1"/>
      <c r="D1107" s="1"/>
      <c r="E1107" s="2"/>
      <c r="F1107" s="2"/>
      <c r="G1107" s="4"/>
      <c r="H1107" s="4"/>
      <c r="I1107" s="1"/>
      <c r="J1107" s="1"/>
      <c r="K1107" s="1"/>
      <c r="L1107" s="1"/>
      <c r="M1107" s="1"/>
      <c r="N1107" s="1"/>
      <c r="O1107" s="1"/>
      <c r="P1107" s="1"/>
      <c r="Q1107" s="1"/>
      <c r="R1107" s="1"/>
      <c r="S1107" s="1"/>
      <c r="T1107" s="1"/>
      <c r="U1107" s="1"/>
      <c r="V1107" s="1"/>
      <c r="W1107" s="1"/>
      <c r="X1107" s="1"/>
      <c r="Y1107" s="1"/>
      <c r="Z1107" s="1"/>
    </row>
    <row r="1108" spans="1:26" ht="12.75">
      <c r="A1108" s="1"/>
      <c r="B1108" s="1"/>
      <c r="C1108" s="1"/>
      <c r="D1108" s="1"/>
      <c r="E1108" s="2"/>
      <c r="F1108" s="2"/>
      <c r="G1108" s="4"/>
      <c r="H1108" s="4"/>
      <c r="I1108" s="1"/>
      <c r="J1108" s="1"/>
      <c r="K1108" s="1"/>
      <c r="L1108" s="1"/>
      <c r="M1108" s="1"/>
      <c r="N1108" s="1"/>
      <c r="O1108" s="1"/>
      <c r="P1108" s="1"/>
      <c r="Q1108" s="1"/>
      <c r="R1108" s="1"/>
      <c r="S1108" s="1"/>
      <c r="T1108" s="1"/>
      <c r="U1108" s="1"/>
      <c r="V1108" s="1"/>
      <c r="W1108" s="1"/>
      <c r="X1108" s="1"/>
      <c r="Y1108" s="1"/>
      <c r="Z1108" s="1"/>
    </row>
    <row r="1109" spans="1:26" ht="12.75">
      <c r="A1109" s="1"/>
      <c r="B1109" s="1"/>
      <c r="C1109" s="1"/>
      <c r="D1109" s="1"/>
      <c r="E1109" s="2"/>
      <c r="F1109" s="2"/>
      <c r="G1109" s="4"/>
      <c r="H1109" s="4"/>
      <c r="I1109" s="1"/>
      <c r="J1109" s="1"/>
      <c r="K1109" s="1"/>
      <c r="L1109" s="1"/>
      <c r="M1109" s="1"/>
      <c r="N1109" s="1"/>
      <c r="O1109" s="1"/>
      <c r="P1109" s="1"/>
      <c r="Q1109" s="1"/>
      <c r="R1109" s="1"/>
      <c r="S1109" s="1"/>
      <c r="T1109" s="1"/>
      <c r="U1109" s="1"/>
      <c r="V1109" s="1"/>
      <c r="W1109" s="1"/>
      <c r="X1109" s="1"/>
      <c r="Y1109" s="1"/>
      <c r="Z1109" s="1"/>
    </row>
    <row r="1110" spans="1:26" ht="12.75">
      <c r="A1110" s="1"/>
      <c r="B1110" s="1"/>
      <c r="C1110" s="1"/>
      <c r="D1110" s="1"/>
      <c r="E1110" s="2"/>
      <c r="F1110" s="2"/>
      <c r="G1110" s="4"/>
      <c r="H1110" s="4"/>
      <c r="I1110" s="1"/>
      <c r="J1110" s="1"/>
      <c r="K1110" s="1"/>
      <c r="L1110" s="1"/>
      <c r="M1110" s="1"/>
      <c r="N1110" s="1"/>
      <c r="O1110" s="1"/>
      <c r="P1110" s="1"/>
      <c r="Q1110" s="1"/>
      <c r="R1110" s="1"/>
      <c r="S1110" s="1"/>
      <c r="T1110" s="1"/>
      <c r="U1110" s="1"/>
      <c r="V1110" s="1"/>
      <c r="W1110" s="1"/>
      <c r="X1110" s="1"/>
      <c r="Y1110" s="1"/>
      <c r="Z1110" s="1"/>
    </row>
    <row r="1111" spans="1:26" ht="12.75">
      <c r="A1111" s="1"/>
      <c r="B1111" s="1"/>
      <c r="C1111" s="1"/>
      <c r="D1111" s="1"/>
      <c r="E1111" s="2"/>
      <c r="F1111" s="2"/>
      <c r="G1111" s="4"/>
      <c r="H1111" s="4"/>
      <c r="I1111" s="1"/>
      <c r="J1111" s="1"/>
      <c r="K1111" s="1"/>
      <c r="L1111" s="1"/>
      <c r="M1111" s="1"/>
      <c r="N1111" s="1"/>
      <c r="O1111" s="1"/>
      <c r="P1111" s="1"/>
      <c r="Q1111" s="1"/>
      <c r="R1111" s="1"/>
      <c r="S1111" s="1"/>
      <c r="T1111" s="1"/>
      <c r="U1111" s="1"/>
      <c r="V1111" s="1"/>
      <c r="W1111" s="1"/>
      <c r="X1111" s="1"/>
      <c r="Y1111" s="1"/>
      <c r="Z1111" s="1"/>
    </row>
    <row r="1112" spans="1:26" ht="12.75">
      <c r="A1112" s="1"/>
      <c r="B1112" s="1"/>
      <c r="C1112" s="1"/>
      <c r="D1112" s="1"/>
      <c r="E1112" s="2"/>
      <c r="F1112" s="2"/>
      <c r="G1112" s="4"/>
      <c r="H1112" s="4"/>
      <c r="I1112" s="1"/>
      <c r="J1112" s="1"/>
      <c r="K1112" s="1"/>
      <c r="L1112" s="1"/>
      <c r="M1112" s="1"/>
      <c r="N1112" s="1"/>
      <c r="O1112" s="1"/>
      <c r="P1112" s="1"/>
      <c r="Q1112" s="1"/>
      <c r="R1112" s="1"/>
      <c r="S1112" s="1"/>
      <c r="T1112" s="1"/>
      <c r="U1112" s="1"/>
      <c r="V1112" s="1"/>
      <c r="W1112" s="1"/>
      <c r="X1112" s="1"/>
      <c r="Y1112" s="1"/>
      <c r="Z1112" s="1"/>
    </row>
    <row r="1113" spans="1:26" ht="12.75">
      <c r="A1113" s="1"/>
      <c r="B1113" s="1"/>
      <c r="C1113" s="1"/>
      <c r="D1113" s="1"/>
      <c r="E1113" s="2"/>
      <c r="F1113" s="2"/>
      <c r="G1113" s="4"/>
      <c r="H1113" s="4"/>
      <c r="I1113" s="1"/>
      <c r="J1113" s="1"/>
      <c r="K1113" s="1"/>
      <c r="L1113" s="1"/>
      <c r="M1113" s="1"/>
      <c r="N1113" s="1"/>
      <c r="O1113" s="1"/>
      <c r="P1113" s="1"/>
      <c r="Q1113" s="1"/>
      <c r="R1113" s="1"/>
      <c r="S1113" s="1"/>
      <c r="T1113" s="1"/>
      <c r="U1113" s="1"/>
      <c r="V1113" s="1"/>
      <c r="W1113" s="1"/>
      <c r="X1113" s="1"/>
      <c r="Y1113" s="1"/>
      <c r="Z1113" s="1"/>
    </row>
    <row r="1114" spans="1:26" ht="12.75">
      <c r="A1114" s="1"/>
      <c r="B1114" s="1"/>
      <c r="C1114" s="1"/>
      <c r="D1114" s="1"/>
      <c r="E1114" s="2"/>
      <c r="F1114" s="2"/>
      <c r="G1114" s="4"/>
      <c r="H1114" s="4"/>
      <c r="I1114" s="1"/>
      <c r="J1114" s="1"/>
      <c r="K1114" s="1"/>
      <c r="L1114" s="1"/>
      <c r="M1114" s="1"/>
      <c r="N1114" s="1"/>
      <c r="O1114" s="1"/>
      <c r="P1114" s="1"/>
      <c r="Q1114" s="1"/>
      <c r="R1114" s="1"/>
      <c r="S1114" s="1"/>
      <c r="T1114" s="1"/>
      <c r="U1114" s="1"/>
      <c r="V1114" s="1"/>
      <c r="W1114" s="1"/>
      <c r="X1114" s="1"/>
      <c r="Y1114" s="1"/>
      <c r="Z1114" s="1"/>
    </row>
    <row r="1115" spans="1:26" ht="12.75">
      <c r="A1115" s="1"/>
      <c r="B1115" s="1"/>
      <c r="C1115" s="1"/>
      <c r="D1115" s="1"/>
      <c r="E1115" s="2"/>
      <c r="F1115" s="2"/>
      <c r="G1115" s="4"/>
      <c r="H1115" s="4"/>
      <c r="I1115" s="1"/>
      <c r="J1115" s="1"/>
      <c r="K1115" s="1"/>
      <c r="L1115" s="1"/>
      <c r="M1115" s="1"/>
      <c r="N1115" s="1"/>
      <c r="O1115" s="1"/>
      <c r="P1115" s="1"/>
      <c r="Q1115" s="1"/>
      <c r="R1115" s="1"/>
      <c r="S1115" s="1"/>
      <c r="T1115" s="1"/>
      <c r="U1115" s="1"/>
      <c r="V1115" s="1"/>
      <c r="W1115" s="1"/>
      <c r="X1115" s="1"/>
      <c r="Y1115" s="1"/>
      <c r="Z1115" s="1"/>
    </row>
    <row r="1116" spans="1:26" ht="12.75">
      <c r="A1116" s="1"/>
      <c r="B1116" s="1"/>
      <c r="C1116" s="1"/>
      <c r="D1116" s="1"/>
      <c r="E1116" s="2"/>
      <c r="F1116" s="2"/>
      <c r="G1116" s="4"/>
      <c r="H1116" s="4"/>
      <c r="I1116" s="1"/>
      <c r="J1116" s="1"/>
      <c r="K1116" s="1"/>
      <c r="L1116" s="1"/>
      <c r="M1116" s="1"/>
      <c r="N1116" s="1"/>
      <c r="O1116" s="1"/>
      <c r="P1116" s="1"/>
      <c r="Q1116" s="1"/>
      <c r="R1116" s="1"/>
      <c r="S1116" s="1"/>
      <c r="T1116" s="1"/>
      <c r="U1116" s="1"/>
      <c r="V1116" s="1"/>
      <c r="W1116" s="1"/>
      <c r="X1116" s="1"/>
      <c r="Y1116" s="1"/>
      <c r="Z1116" s="1"/>
    </row>
    <row r="1117" spans="1:26" ht="12.75">
      <c r="A1117" s="1"/>
      <c r="B1117" s="1"/>
      <c r="C1117" s="1"/>
      <c r="D1117" s="1"/>
      <c r="E1117" s="2"/>
      <c r="F1117" s="2"/>
      <c r="G1117" s="4"/>
      <c r="H1117" s="4"/>
      <c r="I1117" s="1"/>
      <c r="J1117" s="1"/>
      <c r="K1117" s="1"/>
      <c r="L1117" s="1"/>
      <c r="M1117" s="1"/>
      <c r="N1117" s="1"/>
      <c r="O1117" s="1"/>
      <c r="P1117" s="1"/>
      <c r="Q1117" s="1"/>
      <c r="R1117" s="1"/>
      <c r="S1117" s="1"/>
      <c r="T1117" s="1"/>
      <c r="U1117" s="1"/>
      <c r="V1117" s="1"/>
      <c r="W1117" s="1"/>
      <c r="X1117" s="1"/>
      <c r="Y1117" s="1"/>
      <c r="Z1117" s="1"/>
    </row>
    <row r="1118" spans="1:26" ht="12.75">
      <c r="A1118" s="1"/>
      <c r="B1118" s="1"/>
      <c r="C1118" s="1"/>
      <c r="D1118" s="1"/>
      <c r="E1118" s="2"/>
      <c r="F1118" s="2"/>
      <c r="G1118" s="4"/>
      <c r="H1118" s="4"/>
      <c r="I1118" s="1"/>
      <c r="J1118" s="1"/>
      <c r="K1118" s="1"/>
      <c r="L1118" s="1"/>
      <c r="M1118" s="1"/>
      <c r="N1118" s="1"/>
      <c r="O1118" s="1"/>
      <c r="P1118" s="1"/>
      <c r="Q1118" s="1"/>
      <c r="R1118" s="1"/>
      <c r="S1118" s="1"/>
      <c r="T1118" s="1"/>
      <c r="U1118" s="1"/>
      <c r="V1118" s="1"/>
      <c r="W1118" s="1"/>
      <c r="X1118" s="1"/>
      <c r="Y1118" s="1"/>
      <c r="Z1118" s="1"/>
    </row>
    <row r="1119" spans="1:26" ht="12.75">
      <c r="A1119" s="1"/>
      <c r="B1119" s="1"/>
      <c r="C1119" s="1"/>
      <c r="D1119" s="1"/>
      <c r="E1119" s="2"/>
      <c r="F1119" s="2"/>
      <c r="G1119" s="4"/>
      <c r="H1119" s="4"/>
      <c r="I1119" s="1"/>
      <c r="J1119" s="1"/>
      <c r="K1119" s="1"/>
      <c r="L1119" s="1"/>
      <c r="M1119" s="1"/>
      <c r="N1119" s="1"/>
      <c r="O1119" s="1"/>
      <c r="P1119" s="1"/>
      <c r="Q1119" s="1"/>
      <c r="R1119" s="1"/>
      <c r="S1119" s="1"/>
      <c r="T1119" s="1"/>
      <c r="U1119" s="1"/>
      <c r="V1119" s="1"/>
      <c r="W1119" s="1"/>
      <c r="X1119" s="1"/>
      <c r="Y1119" s="1"/>
      <c r="Z1119" s="1"/>
    </row>
    <row r="1120" spans="1:26" ht="12.75">
      <c r="A1120" s="1"/>
      <c r="B1120" s="1"/>
      <c r="C1120" s="1"/>
      <c r="D1120" s="1"/>
      <c r="E1120" s="2"/>
      <c r="F1120" s="2"/>
      <c r="G1120" s="4"/>
      <c r="H1120" s="4"/>
      <c r="I1120" s="1"/>
      <c r="J1120" s="1"/>
      <c r="K1120" s="1"/>
      <c r="L1120" s="1"/>
      <c r="M1120" s="1"/>
      <c r="N1120" s="1"/>
      <c r="O1120" s="1"/>
      <c r="P1120" s="1"/>
      <c r="Q1120" s="1"/>
      <c r="R1120" s="1"/>
      <c r="S1120" s="1"/>
      <c r="T1120" s="1"/>
      <c r="U1120" s="1"/>
      <c r="V1120" s="1"/>
      <c r="W1120" s="1"/>
      <c r="X1120" s="1"/>
      <c r="Y1120" s="1"/>
      <c r="Z1120" s="1"/>
    </row>
    <row r="1121" spans="1:26" ht="12.75">
      <c r="A1121" s="1"/>
      <c r="B1121" s="1"/>
      <c r="C1121" s="1"/>
      <c r="D1121" s="1"/>
      <c r="E1121" s="2"/>
      <c r="F1121" s="2"/>
      <c r="G1121" s="4"/>
      <c r="H1121" s="4"/>
      <c r="I1121" s="1"/>
      <c r="J1121" s="1"/>
      <c r="K1121" s="1"/>
      <c r="L1121" s="1"/>
      <c r="M1121" s="1"/>
      <c r="N1121" s="1"/>
      <c r="O1121" s="1"/>
      <c r="P1121" s="1"/>
      <c r="Q1121" s="1"/>
      <c r="R1121" s="1"/>
      <c r="S1121" s="1"/>
      <c r="T1121" s="1"/>
      <c r="U1121" s="1"/>
      <c r="V1121" s="1"/>
      <c r="W1121" s="1"/>
      <c r="X1121" s="1"/>
      <c r="Y1121" s="1"/>
      <c r="Z1121" s="1"/>
    </row>
    <row r="1122" spans="1:26" ht="12.75">
      <c r="A1122" s="1"/>
      <c r="B1122" s="1"/>
      <c r="C1122" s="1"/>
      <c r="D1122" s="1"/>
      <c r="E1122" s="2"/>
      <c r="F1122" s="2"/>
      <c r="G1122" s="4"/>
      <c r="H1122" s="4"/>
      <c r="I1122" s="1"/>
      <c r="J1122" s="1"/>
      <c r="K1122" s="1"/>
      <c r="L1122" s="1"/>
      <c r="M1122" s="1"/>
      <c r="N1122" s="1"/>
      <c r="O1122" s="1"/>
      <c r="P1122" s="1"/>
      <c r="Q1122" s="1"/>
      <c r="R1122" s="1"/>
      <c r="S1122" s="1"/>
      <c r="T1122" s="1"/>
      <c r="U1122" s="1"/>
      <c r="V1122" s="1"/>
      <c r="W1122" s="1"/>
      <c r="X1122" s="1"/>
      <c r="Y1122" s="1"/>
      <c r="Z1122" s="1"/>
    </row>
    <row r="1123" spans="1:26" ht="12.75">
      <c r="A1123" s="1"/>
      <c r="B1123" s="1"/>
      <c r="C1123" s="1"/>
      <c r="D1123" s="1"/>
      <c r="E1123" s="2"/>
      <c r="F1123" s="2"/>
      <c r="G1123" s="4"/>
      <c r="H1123" s="4"/>
      <c r="I1123" s="1"/>
      <c r="J1123" s="1"/>
      <c r="K1123" s="1"/>
      <c r="L1123" s="1"/>
      <c r="M1123" s="1"/>
      <c r="N1123" s="1"/>
      <c r="O1123" s="1"/>
      <c r="P1123" s="1"/>
      <c r="Q1123" s="1"/>
      <c r="R1123" s="1"/>
      <c r="S1123" s="1"/>
      <c r="T1123" s="1"/>
      <c r="U1123" s="1"/>
      <c r="V1123" s="1"/>
      <c r="W1123" s="1"/>
      <c r="X1123" s="1"/>
      <c r="Y1123" s="1"/>
      <c r="Z1123" s="1"/>
    </row>
    <row r="1124" spans="1:26" ht="12.75">
      <c r="A1124" s="1"/>
      <c r="B1124" s="1"/>
      <c r="C1124" s="1"/>
      <c r="D1124" s="1"/>
      <c r="E1124" s="2"/>
      <c r="F1124" s="2"/>
      <c r="G1124" s="4"/>
      <c r="H1124" s="4"/>
      <c r="I1124" s="1"/>
      <c r="J1124" s="1"/>
      <c r="K1124" s="1"/>
      <c r="L1124" s="1"/>
      <c r="M1124" s="1"/>
      <c r="N1124" s="1"/>
      <c r="O1124" s="1"/>
      <c r="P1124" s="1"/>
      <c r="Q1124" s="1"/>
      <c r="R1124" s="1"/>
      <c r="S1124" s="1"/>
      <c r="T1124" s="1"/>
      <c r="U1124" s="1"/>
      <c r="V1124" s="1"/>
      <c r="W1124" s="1"/>
      <c r="X1124" s="1"/>
      <c r="Y1124" s="1"/>
      <c r="Z1124" s="1"/>
    </row>
    <row r="1125" spans="1:26" ht="12.75">
      <c r="A1125" s="1"/>
      <c r="B1125" s="1"/>
      <c r="C1125" s="1"/>
      <c r="D1125" s="1"/>
      <c r="E1125" s="2"/>
      <c r="F1125" s="2"/>
      <c r="G1125" s="4"/>
      <c r="H1125" s="4"/>
      <c r="I1125" s="1"/>
      <c r="J1125" s="1"/>
      <c r="K1125" s="1"/>
      <c r="L1125" s="1"/>
      <c r="M1125" s="1"/>
      <c r="N1125" s="1"/>
      <c r="O1125" s="1"/>
      <c r="P1125" s="1"/>
      <c r="Q1125" s="1"/>
      <c r="R1125" s="1"/>
      <c r="S1125" s="1"/>
      <c r="T1125" s="1"/>
      <c r="U1125" s="1"/>
      <c r="V1125" s="1"/>
      <c r="W1125" s="1"/>
      <c r="X1125" s="1"/>
      <c r="Y1125" s="1"/>
      <c r="Z1125" s="1"/>
    </row>
    <row r="1126" spans="1:26" ht="12.75">
      <c r="A1126" s="1"/>
      <c r="B1126" s="1"/>
      <c r="C1126" s="1"/>
      <c r="D1126" s="1"/>
      <c r="E1126" s="2"/>
      <c r="F1126" s="2"/>
      <c r="G1126" s="4"/>
      <c r="H1126" s="4"/>
      <c r="I1126" s="1"/>
      <c r="J1126" s="1"/>
      <c r="K1126" s="1"/>
      <c r="L1126" s="1"/>
      <c r="M1126" s="1"/>
      <c r="N1126" s="1"/>
      <c r="O1126" s="1"/>
      <c r="P1126" s="1"/>
      <c r="Q1126" s="1"/>
      <c r="R1126" s="1"/>
      <c r="S1126" s="1"/>
      <c r="T1126" s="1"/>
      <c r="U1126" s="1"/>
      <c r="V1126" s="1"/>
      <c r="W1126" s="1"/>
      <c r="X1126" s="1"/>
      <c r="Y1126" s="1"/>
      <c r="Z1126" s="1"/>
    </row>
    <row r="1127" spans="1:26" ht="12.75">
      <c r="A1127" s="1"/>
      <c r="B1127" s="1"/>
      <c r="C1127" s="1"/>
      <c r="D1127" s="1"/>
      <c r="E1127" s="2"/>
      <c r="F1127" s="2"/>
      <c r="G1127" s="4"/>
      <c r="H1127" s="4"/>
      <c r="I1127" s="1"/>
      <c r="J1127" s="1"/>
      <c r="K1127" s="1"/>
      <c r="L1127" s="1"/>
      <c r="M1127" s="1"/>
      <c r="N1127" s="1"/>
      <c r="O1127" s="1"/>
      <c r="P1127" s="1"/>
      <c r="Q1127" s="1"/>
      <c r="R1127" s="1"/>
      <c r="S1127" s="1"/>
      <c r="T1127" s="1"/>
      <c r="U1127" s="1"/>
      <c r="V1127" s="1"/>
      <c r="W1127" s="1"/>
      <c r="X1127" s="1"/>
      <c r="Y1127" s="1"/>
      <c r="Z1127" s="1"/>
    </row>
    <row r="1128" spans="1:26" ht="12.75">
      <c r="A1128" s="1"/>
      <c r="B1128" s="1"/>
      <c r="C1128" s="1"/>
      <c r="D1128" s="1"/>
      <c r="E1128" s="2"/>
      <c r="F1128" s="2"/>
      <c r="G1128" s="4"/>
      <c r="H1128" s="4"/>
      <c r="I1128" s="1"/>
      <c r="J1128" s="1"/>
      <c r="K1128" s="1"/>
      <c r="L1128" s="1"/>
      <c r="M1128" s="1"/>
      <c r="N1128" s="1"/>
      <c r="O1128" s="1"/>
      <c r="P1128" s="1"/>
      <c r="Q1128" s="1"/>
      <c r="R1128" s="1"/>
      <c r="S1128" s="1"/>
      <c r="T1128" s="1"/>
      <c r="U1128" s="1"/>
      <c r="V1128" s="1"/>
      <c r="W1128" s="1"/>
      <c r="X1128" s="1"/>
      <c r="Y1128" s="1"/>
      <c r="Z1128" s="1"/>
    </row>
    <row r="1129" spans="1:26" ht="12.75">
      <c r="A1129" s="1"/>
      <c r="B1129" s="1"/>
      <c r="C1129" s="1"/>
      <c r="D1129" s="1"/>
      <c r="E1129" s="2"/>
      <c r="F1129" s="2"/>
      <c r="G1129" s="4"/>
      <c r="H1129" s="4"/>
      <c r="I1129" s="1"/>
      <c r="J1129" s="1"/>
      <c r="K1129" s="1"/>
      <c r="L1129" s="1"/>
      <c r="M1129" s="1"/>
      <c r="N1129" s="1"/>
      <c r="O1129" s="1"/>
      <c r="P1129" s="1"/>
      <c r="Q1129" s="1"/>
      <c r="R1129" s="1"/>
      <c r="S1129" s="1"/>
      <c r="T1129" s="1"/>
      <c r="U1129" s="1"/>
      <c r="V1129" s="1"/>
      <c r="W1129" s="1"/>
      <c r="X1129" s="1"/>
      <c r="Y1129" s="1"/>
      <c r="Z1129" s="1"/>
    </row>
    <row r="1130" spans="1:26" ht="12.75">
      <c r="A1130" s="1"/>
      <c r="B1130" s="1"/>
      <c r="C1130" s="1"/>
      <c r="D1130" s="1"/>
      <c r="E1130" s="2"/>
      <c r="F1130" s="2"/>
      <c r="G1130" s="4"/>
      <c r="H1130" s="4"/>
      <c r="I1130" s="1"/>
      <c r="J1130" s="1"/>
      <c r="K1130" s="1"/>
      <c r="L1130" s="1"/>
      <c r="M1130" s="1"/>
      <c r="N1130" s="1"/>
      <c r="O1130" s="1"/>
      <c r="P1130" s="1"/>
      <c r="Q1130" s="1"/>
      <c r="R1130" s="1"/>
      <c r="S1130" s="1"/>
      <c r="T1130" s="1"/>
      <c r="U1130" s="1"/>
      <c r="V1130" s="1"/>
      <c r="W1130" s="1"/>
      <c r="X1130" s="1"/>
      <c r="Y1130" s="1"/>
      <c r="Z1130" s="1"/>
    </row>
    <row r="1131" spans="1:26" ht="12.75">
      <c r="A1131" s="1"/>
      <c r="B1131" s="1"/>
      <c r="C1131" s="1"/>
      <c r="D1131" s="1"/>
      <c r="E1131" s="2"/>
      <c r="F1131" s="2"/>
      <c r="G1131" s="4"/>
      <c r="H1131" s="4"/>
      <c r="I1131" s="1"/>
      <c r="J1131" s="1"/>
      <c r="K1131" s="1"/>
      <c r="L1131" s="1"/>
      <c r="M1131" s="1"/>
      <c r="N1131" s="1"/>
      <c r="O1131" s="1"/>
      <c r="P1131" s="1"/>
      <c r="Q1131" s="1"/>
      <c r="R1131" s="1"/>
      <c r="S1131" s="1"/>
      <c r="T1131" s="1"/>
      <c r="U1131" s="1"/>
      <c r="V1131" s="1"/>
      <c r="W1131" s="1"/>
      <c r="X1131" s="1"/>
      <c r="Y1131" s="1"/>
      <c r="Z1131" s="1"/>
    </row>
    <row r="1132" spans="1:26" ht="12.75">
      <c r="A1132" s="1"/>
      <c r="B1132" s="1"/>
      <c r="C1132" s="1"/>
      <c r="D1132" s="1"/>
      <c r="E1132" s="2"/>
      <c r="F1132" s="2"/>
      <c r="G1132" s="4"/>
      <c r="H1132" s="4"/>
      <c r="I1132" s="1"/>
      <c r="J1132" s="1"/>
      <c r="K1132" s="1"/>
      <c r="L1132" s="1"/>
      <c r="M1132" s="1"/>
      <c r="N1132" s="1"/>
      <c r="O1132" s="1"/>
      <c r="P1132" s="1"/>
      <c r="Q1132" s="1"/>
      <c r="R1132" s="1"/>
      <c r="S1132" s="1"/>
      <c r="T1132" s="1"/>
      <c r="U1132" s="1"/>
      <c r="V1132" s="1"/>
      <c r="W1132" s="1"/>
      <c r="X1132" s="1"/>
      <c r="Y1132" s="1"/>
      <c r="Z1132" s="1"/>
    </row>
    <row r="1133" spans="1:26" ht="12.75">
      <c r="A1133" s="1"/>
      <c r="B1133" s="1"/>
      <c r="C1133" s="1"/>
      <c r="D1133" s="1"/>
      <c r="E1133" s="2"/>
      <c r="F1133" s="2"/>
      <c r="G1133" s="4"/>
      <c r="H1133" s="4"/>
      <c r="I1133" s="1"/>
      <c r="J1133" s="1"/>
      <c r="K1133" s="1"/>
      <c r="L1133" s="1"/>
      <c r="M1133" s="1"/>
      <c r="N1133" s="1"/>
      <c r="O1133" s="1"/>
      <c r="P1133" s="1"/>
      <c r="Q1133" s="1"/>
      <c r="R1133" s="1"/>
      <c r="S1133" s="1"/>
      <c r="T1133" s="1"/>
      <c r="U1133" s="1"/>
      <c r="V1133" s="1"/>
      <c r="W1133" s="1"/>
      <c r="X1133" s="1"/>
      <c r="Y1133" s="1"/>
      <c r="Z1133" s="1"/>
    </row>
    <row r="1134" spans="1:26" ht="12.75">
      <c r="A1134" s="1"/>
      <c r="B1134" s="1"/>
      <c r="C1134" s="1"/>
      <c r="D1134" s="1"/>
      <c r="E1134" s="2"/>
      <c r="F1134" s="2"/>
      <c r="G1134" s="4"/>
      <c r="H1134" s="4"/>
      <c r="I1134" s="1"/>
      <c r="J1134" s="1"/>
      <c r="K1134" s="1"/>
      <c r="L1134" s="1"/>
      <c r="M1134" s="1"/>
      <c r="N1134" s="1"/>
      <c r="O1134" s="1"/>
      <c r="P1134" s="1"/>
      <c r="Q1134" s="1"/>
      <c r="R1134" s="1"/>
      <c r="S1134" s="1"/>
      <c r="T1134" s="1"/>
      <c r="U1134" s="1"/>
      <c r="V1134" s="1"/>
      <c r="W1134" s="1"/>
      <c r="X1134" s="1"/>
      <c r="Y1134" s="1"/>
      <c r="Z1134" s="1"/>
    </row>
    <row r="1135" spans="1:26" ht="12.75">
      <c r="A1135" s="1"/>
      <c r="B1135" s="1"/>
      <c r="C1135" s="1"/>
      <c r="D1135" s="1"/>
      <c r="E1135" s="2"/>
      <c r="F1135" s="2"/>
      <c r="G1135" s="4"/>
      <c r="H1135" s="4"/>
      <c r="I1135" s="1"/>
      <c r="J1135" s="1"/>
      <c r="K1135" s="1"/>
      <c r="L1135" s="1"/>
      <c r="M1135" s="1"/>
      <c r="N1135" s="1"/>
      <c r="O1135" s="1"/>
      <c r="P1135" s="1"/>
      <c r="Q1135" s="1"/>
      <c r="R1135" s="1"/>
      <c r="S1135" s="1"/>
      <c r="T1135" s="1"/>
      <c r="U1135" s="1"/>
      <c r="V1135" s="1"/>
      <c r="W1135" s="1"/>
      <c r="X1135" s="1"/>
      <c r="Y1135" s="1"/>
      <c r="Z1135" s="1"/>
    </row>
    <row r="1136" spans="1:26" ht="12.75">
      <c r="A1136" s="1"/>
      <c r="B1136" s="1"/>
      <c r="C1136" s="1"/>
      <c r="D1136" s="1"/>
      <c r="E1136" s="2"/>
      <c r="F1136" s="2"/>
      <c r="G1136" s="4"/>
      <c r="H1136" s="4"/>
      <c r="I1136" s="1"/>
      <c r="J1136" s="1"/>
      <c r="K1136" s="1"/>
      <c r="L1136" s="1"/>
      <c r="M1136" s="1"/>
      <c r="N1136" s="1"/>
      <c r="O1136" s="1"/>
      <c r="P1136" s="1"/>
      <c r="Q1136" s="1"/>
      <c r="R1136" s="1"/>
      <c r="S1136" s="1"/>
      <c r="T1136" s="1"/>
      <c r="U1136" s="1"/>
      <c r="V1136" s="1"/>
      <c r="W1136" s="1"/>
      <c r="X1136" s="1"/>
      <c r="Y1136" s="1"/>
      <c r="Z1136" s="1"/>
    </row>
    <row r="1137" spans="1:26" ht="12.75">
      <c r="A1137" s="1"/>
      <c r="B1137" s="1"/>
      <c r="C1137" s="1"/>
      <c r="D1137" s="1"/>
      <c r="E1137" s="2"/>
      <c r="F1137" s="2"/>
      <c r="G1137" s="4"/>
      <c r="H1137" s="4"/>
      <c r="I1137" s="1"/>
      <c r="J1137" s="1"/>
      <c r="K1137" s="1"/>
      <c r="L1137" s="1"/>
      <c r="M1137" s="1"/>
      <c r="N1137" s="1"/>
      <c r="O1137" s="1"/>
      <c r="P1137" s="1"/>
      <c r="Q1137" s="1"/>
      <c r="R1137" s="1"/>
      <c r="S1137" s="1"/>
      <c r="T1137" s="1"/>
      <c r="U1137" s="1"/>
      <c r="V1137" s="1"/>
      <c r="W1137" s="1"/>
      <c r="X1137" s="1"/>
      <c r="Y1137" s="1"/>
      <c r="Z1137" s="1"/>
    </row>
    <row r="1138" spans="1:26" ht="12.75">
      <c r="A1138" s="1"/>
      <c r="B1138" s="1"/>
      <c r="C1138" s="1"/>
      <c r="D1138" s="1"/>
      <c r="E1138" s="2"/>
      <c r="F1138" s="2"/>
      <c r="G1138" s="4"/>
      <c r="H1138" s="4"/>
      <c r="I1138" s="1"/>
      <c r="J1138" s="1"/>
      <c r="K1138" s="1"/>
      <c r="L1138" s="1"/>
      <c r="M1138" s="1"/>
      <c r="N1138" s="1"/>
      <c r="O1138" s="1"/>
      <c r="P1138" s="1"/>
      <c r="Q1138" s="1"/>
      <c r="R1138" s="1"/>
      <c r="S1138" s="1"/>
      <c r="T1138" s="1"/>
      <c r="U1138" s="1"/>
      <c r="V1138" s="1"/>
      <c r="W1138" s="1"/>
      <c r="X1138" s="1"/>
      <c r="Y1138" s="1"/>
      <c r="Z1138" s="1"/>
    </row>
    <row r="1139" spans="1:26" ht="12.75">
      <c r="A1139" s="1"/>
      <c r="B1139" s="1"/>
      <c r="C1139" s="1"/>
      <c r="D1139" s="1"/>
      <c r="E1139" s="2"/>
      <c r="F1139" s="2"/>
      <c r="G1139" s="4"/>
      <c r="H1139" s="4"/>
      <c r="I1139" s="1"/>
      <c r="J1139" s="1"/>
      <c r="K1139" s="1"/>
      <c r="L1139" s="1"/>
      <c r="M1139" s="1"/>
      <c r="N1139" s="1"/>
      <c r="O1139" s="1"/>
      <c r="P1139" s="1"/>
      <c r="Q1139" s="1"/>
      <c r="R1139" s="1"/>
      <c r="S1139" s="1"/>
      <c r="T1139" s="1"/>
      <c r="U1139" s="1"/>
      <c r="V1139" s="1"/>
      <c r="W1139" s="1"/>
      <c r="X1139" s="1"/>
      <c r="Y1139" s="1"/>
      <c r="Z1139" s="1"/>
    </row>
    <row r="1140" spans="1:26" ht="12.75">
      <c r="A1140" s="1"/>
      <c r="B1140" s="1"/>
      <c r="C1140" s="1"/>
      <c r="D1140" s="1"/>
      <c r="E1140" s="2"/>
      <c r="F1140" s="2"/>
      <c r="G1140" s="4"/>
      <c r="H1140" s="4"/>
      <c r="I1140" s="1"/>
      <c r="J1140" s="1"/>
      <c r="K1140" s="1"/>
      <c r="L1140" s="1"/>
      <c r="M1140" s="1"/>
      <c r="N1140" s="1"/>
      <c r="O1140" s="1"/>
      <c r="P1140" s="1"/>
      <c r="Q1140" s="1"/>
      <c r="R1140" s="1"/>
      <c r="S1140" s="1"/>
      <c r="T1140" s="1"/>
      <c r="U1140" s="1"/>
      <c r="V1140" s="1"/>
      <c r="W1140" s="1"/>
      <c r="X1140" s="1"/>
      <c r="Y1140" s="1"/>
      <c r="Z1140" s="1"/>
    </row>
    <row r="1141" spans="1:26" ht="12.75">
      <c r="A1141" s="1"/>
      <c r="B1141" s="1"/>
      <c r="C1141" s="1"/>
      <c r="D1141" s="1"/>
      <c r="E1141" s="2"/>
      <c r="F1141" s="2"/>
      <c r="G1141" s="4"/>
      <c r="H1141" s="4"/>
      <c r="I1141" s="1"/>
      <c r="J1141" s="1"/>
      <c r="K1141" s="1"/>
      <c r="L1141" s="1"/>
      <c r="M1141" s="1"/>
      <c r="N1141" s="1"/>
      <c r="O1141" s="1"/>
      <c r="P1141" s="1"/>
      <c r="Q1141" s="1"/>
      <c r="R1141" s="1"/>
      <c r="S1141" s="1"/>
      <c r="T1141" s="1"/>
      <c r="U1141" s="1"/>
      <c r="V1141" s="1"/>
      <c r="W1141" s="1"/>
      <c r="X1141" s="1"/>
      <c r="Y1141" s="1"/>
      <c r="Z1141" s="1"/>
    </row>
    <row r="1142" spans="1:26" ht="12.75">
      <c r="A1142" s="1"/>
      <c r="B1142" s="1"/>
      <c r="C1142" s="1"/>
      <c r="D1142" s="1"/>
      <c r="E1142" s="2"/>
      <c r="F1142" s="2"/>
      <c r="G1142" s="4"/>
      <c r="H1142" s="4"/>
      <c r="I1142" s="1"/>
      <c r="J1142" s="1"/>
      <c r="K1142" s="1"/>
      <c r="L1142" s="1"/>
      <c r="M1142" s="1"/>
      <c r="N1142" s="1"/>
      <c r="O1142" s="1"/>
      <c r="P1142" s="1"/>
      <c r="Q1142" s="1"/>
      <c r="R1142" s="1"/>
      <c r="S1142" s="1"/>
      <c r="T1142" s="1"/>
      <c r="U1142" s="1"/>
      <c r="V1142" s="1"/>
      <c r="W1142" s="1"/>
      <c r="X1142" s="1"/>
      <c r="Y1142" s="1"/>
      <c r="Z1142" s="1"/>
    </row>
    <row r="1143" spans="1:26" ht="12.75">
      <c r="A1143" s="1"/>
      <c r="B1143" s="1"/>
      <c r="C1143" s="1"/>
      <c r="D1143" s="1"/>
      <c r="E1143" s="2"/>
      <c r="F1143" s="2"/>
      <c r="G1143" s="4"/>
      <c r="H1143" s="4"/>
      <c r="I1143" s="1"/>
      <c r="J1143" s="1"/>
      <c r="K1143" s="1"/>
      <c r="L1143" s="1"/>
      <c r="M1143" s="1"/>
      <c r="N1143" s="1"/>
      <c r="O1143" s="1"/>
      <c r="P1143" s="1"/>
      <c r="Q1143" s="1"/>
      <c r="R1143" s="1"/>
      <c r="S1143" s="1"/>
      <c r="T1143" s="1"/>
      <c r="U1143" s="1"/>
      <c r="V1143" s="1"/>
      <c r="W1143" s="1"/>
      <c r="X1143" s="1"/>
      <c r="Y1143" s="1"/>
      <c r="Z1143" s="1"/>
    </row>
    <row r="1144" spans="1:26" ht="12.75">
      <c r="A1144" s="1"/>
      <c r="B1144" s="1"/>
      <c r="C1144" s="1"/>
      <c r="D1144" s="1"/>
      <c r="E1144" s="2"/>
      <c r="F1144" s="2"/>
      <c r="G1144" s="4"/>
      <c r="H1144" s="4"/>
      <c r="I1144" s="1"/>
      <c r="J1144" s="1"/>
      <c r="K1144" s="1"/>
      <c r="L1144" s="1"/>
      <c r="M1144" s="1"/>
      <c r="N1144" s="1"/>
      <c r="O1144" s="1"/>
      <c r="P1144" s="1"/>
      <c r="Q1144" s="1"/>
      <c r="R1144" s="1"/>
      <c r="S1144" s="1"/>
      <c r="T1144" s="1"/>
      <c r="U1144" s="1"/>
      <c r="V1144" s="1"/>
      <c r="W1144" s="1"/>
      <c r="X1144" s="1"/>
      <c r="Y1144" s="1"/>
      <c r="Z1144" s="1"/>
    </row>
    <row r="1145" spans="1:26" ht="12.75">
      <c r="A1145" s="1"/>
      <c r="B1145" s="1"/>
      <c r="C1145" s="1"/>
      <c r="D1145" s="1"/>
      <c r="E1145" s="2"/>
      <c r="F1145" s="2"/>
      <c r="G1145" s="4"/>
      <c r="H1145" s="4"/>
      <c r="I1145" s="1"/>
      <c r="J1145" s="1"/>
      <c r="K1145" s="1"/>
      <c r="L1145" s="1"/>
      <c r="M1145" s="1"/>
      <c r="N1145" s="1"/>
      <c r="O1145" s="1"/>
      <c r="P1145" s="1"/>
      <c r="Q1145" s="1"/>
      <c r="R1145" s="1"/>
      <c r="S1145" s="1"/>
      <c r="T1145" s="1"/>
      <c r="U1145" s="1"/>
      <c r="V1145" s="1"/>
      <c r="W1145" s="1"/>
      <c r="X1145" s="1"/>
      <c r="Y1145" s="1"/>
      <c r="Z1145" s="1"/>
    </row>
    <row r="1146" spans="1:26" ht="12.75">
      <c r="A1146" s="1"/>
      <c r="B1146" s="1"/>
      <c r="C1146" s="1"/>
      <c r="D1146" s="1"/>
      <c r="E1146" s="2"/>
      <c r="F1146" s="2"/>
      <c r="G1146" s="4"/>
      <c r="H1146" s="4"/>
      <c r="I1146" s="1"/>
      <c r="J1146" s="1"/>
      <c r="K1146" s="1"/>
      <c r="L1146" s="1"/>
      <c r="M1146" s="1"/>
      <c r="N1146" s="1"/>
      <c r="O1146" s="1"/>
      <c r="P1146" s="1"/>
      <c r="Q1146" s="1"/>
      <c r="R1146" s="1"/>
      <c r="S1146" s="1"/>
      <c r="T1146" s="1"/>
      <c r="U1146" s="1"/>
      <c r="V1146" s="1"/>
      <c r="W1146" s="1"/>
      <c r="X1146" s="1"/>
      <c r="Y1146" s="1"/>
      <c r="Z1146" s="1"/>
    </row>
    <row r="1147" spans="1:26" ht="12.75">
      <c r="A1147" s="1"/>
      <c r="B1147" s="1"/>
      <c r="C1147" s="1"/>
      <c r="D1147" s="1"/>
      <c r="E1147" s="2"/>
      <c r="F1147" s="2"/>
      <c r="G1147" s="4"/>
      <c r="H1147" s="4"/>
      <c r="I1147" s="1"/>
      <c r="J1147" s="1"/>
      <c r="K1147" s="1"/>
      <c r="L1147" s="1"/>
      <c r="M1147" s="1"/>
      <c r="N1147" s="1"/>
      <c r="O1147" s="1"/>
      <c r="P1147" s="1"/>
      <c r="Q1147" s="1"/>
      <c r="R1147" s="1"/>
      <c r="S1147" s="1"/>
      <c r="T1147" s="1"/>
      <c r="U1147" s="1"/>
      <c r="V1147" s="1"/>
      <c r="W1147" s="1"/>
      <c r="X1147" s="1"/>
      <c r="Y1147" s="1"/>
      <c r="Z1147" s="1"/>
    </row>
    <row r="1148" spans="1:26" ht="12.75">
      <c r="A1148" s="1"/>
      <c r="B1148" s="1"/>
      <c r="C1148" s="1"/>
      <c r="D1148" s="1"/>
      <c r="E1148" s="2"/>
      <c r="F1148" s="2"/>
      <c r="G1148" s="4"/>
      <c r="H1148" s="4"/>
      <c r="I1148" s="1"/>
      <c r="J1148" s="1"/>
      <c r="K1148" s="1"/>
      <c r="L1148" s="1"/>
      <c r="M1148" s="1"/>
      <c r="N1148" s="1"/>
      <c r="O1148" s="1"/>
      <c r="P1148" s="1"/>
      <c r="Q1148" s="1"/>
      <c r="R1148" s="1"/>
      <c r="S1148" s="1"/>
      <c r="T1148" s="1"/>
      <c r="U1148" s="1"/>
      <c r="V1148" s="1"/>
      <c r="W1148" s="1"/>
      <c r="X1148" s="1"/>
      <c r="Y1148" s="1"/>
      <c r="Z1148" s="1"/>
    </row>
    <row r="1149" spans="1:26" ht="12.75">
      <c r="A1149" s="1"/>
      <c r="B1149" s="1"/>
      <c r="C1149" s="1"/>
      <c r="D1149" s="1"/>
      <c r="E1149" s="2"/>
      <c r="F1149" s="2"/>
      <c r="G1149" s="4"/>
      <c r="H1149" s="4"/>
      <c r="I1149" s="1"/>
      <c r="J1149" s="1"/>
      <c r="K1149" s="1"/>
      <c r="L1149" s="1"/>
      <c r="M1149" s="1"/>
      <c r="N1149" s="1"/>
      <c r="O1149" s="1"/>
      <c r="P1149" s="1"/>
      <c r="Q1149" s="1"/>
      <c r="R1149" s="1"/>
      <c r="S1149" s="1"/>
      <c r="T1149" s="1"/>
      <c r="U1149" s="1"/>
      <c r="V1149" s="1"/>
      <c r="W1149" s="1"/>
      <c r="X1149" s="1"/>
      <c r="Y1149" s="1"/>
      <c r="Z1149" s="1"/>
    </row>
    <row r="1150" spans="1:26" ht="12.75">
      <c r="A1150" s="1"/>
      <c r="B1150" s="1"/>
      <c r="C1150" s="1"/>
      <c r="D1150" s="1"/>
      <c r="E1150" s="2"/>
      <c r="F1150" s="2"/>
      <c r="G1150" s="4"/>
      <c r="H1150" s="4"/>
      <c r="I1150" s="1"/>
      <c r="J1150" s="1"/>
      <c r="K1150" s="1"/>
      <c r="L1150" s="1"/>
      <c r="M1150" s="1"/>
      <c r="N1150" s="1"/>
      <c r="O1150" s="1"/>
      <c r="P1150" s="1"/>
      <c r="Q1150" s="1"/>
      <c r="R1150" s="1"/>
      <c r="S1150" s="1"/>
      <c r="T1150" s="1"/>
      <c r="U1150" s="1"/>
      <c r="V1150" s="1"/>
      <c r="W1150" s="1"/>
      <c r="X1150" s="1"/>
      <c r="Y1150" s="1"/>
      <c r="Z1150" s="1"/>
    </row>
    <row r="1151" spans="1:26" ht="12.75">
      <c r="A1151" s="1"/>
      <c r="B1151" s="1"/>
      <c r="C1151" s="1"/>
      <c r="D1151" s="1"/>
      <c r="E1151" s="2"/>
      <c r="F1151" s="2"/>
      <c r="G1151" s="4"/>
      <c r="H1151" s="4"/>
      <c r="I1151" s="1"/>
      <c r="J1151" s="1"/>
      <c r="K1151" s="1"/>
      <c r="L1151" s="1"/>
      <c r="M1151" s="1"/>
      <c r="N1151" s="1"/>
      <c r="O1151" s="1"/>
      <c r="P1151" s="1"/>
      <c r="Q1151" s="1"/>
      <c r="R1151" s="1"/>
      <c r="S1151" s="1"/>
      <c r="T1151" s="1"/>
      <c r="U1151" s="1"/>
      <c r="V1151" s="1"/>
      <c r="W1151" s="1"/>
      <c r="X1151" s="1"/>
      <c r="Y1151" s="1"/>
      <c r="Z1151" s="1"/>
    </row>
    <row r="1152" spans="1:26" ht="12.75">
      <c r="A1152" s="1"/>
      <c r="B1152" s="1"/>
      <c r="C1152" s="1"/>
      <c r="D1152" s="1"/>
      <c r="E1152" s="2"/>
      <c r="F1152" s="2"/>
      <c r="G1152" s="4"/>
      <c r="H1152" s="4"/>
      <c r="I1152" s="1"/>
      <c r="J1152" s="1"/>
      <c r="K1152" s="1"/>
      <c r="L1152" s="1"/>
      <c r="M1152" s="1"/>
      <c r="N1152" s="1"/>
      <c r="O1152" s="1"/>
      <c r="P1152" s="1"/>
      <c r="Q1152" s="1"/>
      <c r="R1152" s="1"/>
      <c r="S1152" s="1"/>
      <c r="T1152" s="1"/>
      <c r="U1152" s="1"/>
      <c r="V1152" s="1"/>
      <c r="W1152" s="1"/>
      <c r="X1152" s="1"/>
      <c r="Y1152" s="1"/>
      <c r="Z1152" s="1"/>
    </row>
    <row r="1153" spans="1:26" ht="12.75">
      <c r="A1153" s="1"/>
      <c r="B1153" s="1"/>
      <c r="C1153" s="1"/>
      <c r="D1153" s="1"/>
      <c r="E1153" s="2"/>
      <c r="F1153" s="2"/>
      <c r="G1153" s="4"/>
      <c r="H1153" s="4"/>
      <c r="I1153" s="1"/>
      <c r="J1153" s="1"/>
      <c r="K1153" s="1"/>
      <c r="L1153" s="1"/>
      <c r="M1153" s="1"/>
      <c r="N1153" s="1"/>
      <c r="O1153" s="1"/>
      <c r="P1153" s="1"/>
      <c r="Q1153" s="1"/>
      <c r="R1153" s="1"/>
      <c r="S1153" s="1"/>
      <c r="T1153" s="1"/>
      <c r="U1153" s="1"/>
      <c r="V1153" s="1"/>
      <c r="W1153" s="1"/>
      <c r="X1153" s="1"/>
      <c r="Y1153" s="1"/>
      <c r="Z1153" s="1"/>
    </row>
    <row r="1154" spans="1:26" ht="12.75">
      <c r="A1154" s="1"/>
      <c r="B1154" s="1"/>
      <c r="C1154" s="1"/>
      <c r="D1154" s="1"/>
      <c r="E1154" s="2"/>
      <c r="F1154" s="2"/>
      <c r="G1154" s="4"/>
      <c r="H1154" s="4"/>
      <c r="I1154" s="1"/>
      <c r="J1154" s="1"/>
      <c r="K1154" s="1"/>
      <c r="L1154" s="1"/>
      <c r="M1154" s="1"/>
      <c r="N1154" s="1"/>
      <c r="O1154" s="1"/>
      <c r="P1154" s="1"/>
      <c r="Q1154" s="1"/>
      <c r="R1154" s="1"/>
      <c r="S1154" s="1"/>
      <c r="T1154" s="1"/>
      <c r="U1154" s="1"/>
      <c r="V1154" s="1"/>
      <c r="W1154" s="1"/>
      <c r="X1154" s="1"/>
      <c r="Y1154" s="1"/>
      <c r="Z1154" s="1"/>
    </row>
    <row r="1155" spans="1:26" ht="12.75">
      <c r="A1155" s="1"/>
      <c r="B1155" s="1"/>
      <c r="C1155" s="1"/>
      <c r="D1155" s="1"/>
      <c r="E1155" s="2"/>
      <c r="F1155" s="2"/>
      <c r="G1155" s="4"/>
      <c r="H1155" s="4"/>
      <c r="I1155" s="1"/>
      <c r="J1155" s="1"/>
      <c r="K1155" s="1"/>
      <c r="L1155" s="1"/>
      <c r="M1155" s="1"/>
      <c r="N1155" s="1"/>
      <c r="O1155" s="1"/>
      <c r="P1155" s="1"/>
      <c r="Q1155" s="1"/>
      <c r="R1155" s="1"/>
      <c r="S1155" s="1"/>
      <c r="T1155" s="1"/>
      <c r="U1155" s="1"/>
      <c r="V1155" s="1"/>
      <c r="W1155" s="1"/>
      <c r="X1155" s="1"/>
      <c r="Y1155" s="1"/>
      <c r="Z1155" s="1"/>
    </row>
    <row r="1156" spans="1:26" ht="12.75">
      <c r="A1156" s="1"/>
      <c r="B1156" s="1"/>
      <c r="C1156" s="1"/>
      <c r="D1156" s="1"/>
      <c r="E1156" s="2"/>
      <c r="F1156" s="2"/>
      <c r="G1156" s="4"/>
      <c r="H1156" s="4"/>
      <c r="I1156" s="1"/>
      <c r="J1156" s="1"/>
      <c r="K1156" s="1"/>
      <c r="L1156" s="1"/>
      <c r="M1156" s="1"/>
      <c r="N1156" s="1"/>
      <c r="O1156" s="1"/>
      <c r="P1156" s="1"/>
      <c r="Q1156" s="1"/>
      <c r="R1156" s="1"/>
      <c r="S1156" s="1"/>
      <c r="T1156" s="1"/>
      <c r="U1156" s="1"/>
      <c r="V1156" s="1"/>
      <c r="W1156" s="1"/>
      <c r="X1156" s="1"/>
      <c r="Y1156" s="1"/>
      <c r="Z1156" s="1"/>
    </row>
    <row r="1157" spans="1:26" ht="12.75">
      <c r="A1157" s="1"/>
      <c r="B1157" s="1"/>
      <c r="C1157" s="1"/>
      <c r="D1157" s="1"/>
      <c r="E1157" s="2"/>
      <c r="F1157" s="2"/>
      <c r="G1157" s="4"/>
      <c r="H1157" s="4"/>
      <c r="I1157" s="1"/>
      <c r="J1157" s="1"/>
      <c r="K1157" s="1"/>
      <c r="L1157" s="1"/>
      <c r="M1157" s="1"/>
      <c r="N1157" s="1"/>
      <c r="O1157" s="1"/>
      <c r="P1157" s="1"/>
      <c r="Q1157" s="1"/>
      <c r="R1157" s="1"/>
      <c r="S1157" s="1"/>
      <c r="T1157" s="1"/>
      <c r="U1157" s="1"/>
      <c r="V1157" s="1"/>
      <c r="W1157" s="1"/>
      <c r="X1157" s="1"/>
      <c r="Y1157" s="1"/>
      <c r="Z1157" s="1"/>
    </row>
    <row r="1158" spans="1:26" ht="12.75">
      <c r="A1158" s="1"/>
      <c r="B1158" s="1"/>
      <c r="C1158" s="1"/>
      <c r="D1158" s="1"/>
      <c r="E1158" s="2"/>
      <c r="F1158" s="2"/>
      <c r="G1158" s="4"/>
      <c r="H1158" s="4"/>
      <c r="I1158" s="1"/>
      <c r="J1158" s="1"/>
      <c r="K1158" s="1"/>
      <c r="L1158" s="1"/>
      <c r="M1158" s="1"/>
      <c r="N1158" s="1"/>
      <c r="O1158" s="1"/>
      <c r="P1158" s="1"/>
      <c r="Q1158" s="1"/>
      <c r="R1158" s="1"/>
      <c r="S1158" s="1"/>
      <c r="T1158" s="1"/>
      <c r="U1158" s="1"/>
      <c r="V1158" s="1"/>
      <c r="W1158" s="1"/>
      <c r="X1158" s="1"/>
      <c r="Y1158" s="1"/>
      <c r="Z1158" s="1"/>
    </row>
    <row r="1159" spans="1:26" ht="12.75">
      <c r="A1159" s="1"/>
      <c r="B1159" s="1"/>
      <c r="C1159" s="1"/>
      <c r="D1159" s="1"/>
      <c r="E1159" s="2"/>
      <c r="F1159" s="2"/>
      <c r="G1159" s="4"/>
      <c r="H1159" s="4"/>
      <c r="I1159" s="1"/>
      <c r="J1159" s="1"/>
      <c r="K1159" s="1"/>
      <c r="L1159" s="1"/>
      <c r="M1159" s="1"/>
      <c r="N1159" s="1"/>
      <c r="O1159" s="1"/>
      <c r="P1159" s="1"/>
      <c r="Q1159" s="1"/>
      <c r="R1159" s="1"/>
      <c r="S1159" s="1"/>
      <c r="T1159" s="1"/>
      <c r="U1159" s="1"/>
      <c r="V1159" s="1"/>
      <c r="W1159" s="1"/>
      <c r="X1159" s="1"/>
      <c r="Y1159" s="1"/>
      <c r="Z1159" s="1"/>
    </row>
    <row r="1160" spans="1:26" ht="12.75">
      <c r="A1160" s="1"/>
      <c r="B1160" s="1"/>
      <c r="C1160" s="1"/>
      <c r="D1160" s="1"/>
      <c r="E1160" s="2"/>
      <c r="F1160" s="2"/>
      <c r="G1160" s="4"/>
      <c r="H1160" s="4"/>
      <c r="I1160" s="1"/>
      <c r="J1160" s="1"/>
      <c r="K1160" s="1"/>
      <c r="L1160" s="1"/>
      <c r="M1160" s="1"/>
      <c r="N1160" s="1"/>
      <c r="O1160" s="1"/>
      <c r="P1160" s="1"/>
      <c r="Q1160" s="1"/>
      <c r="R1160" s="1"/>
      <c r="S1160" s="1"/>
      <c r="T1160" s="1"/>
      <c r="U1160" s="1"/>
      <c r="V1160" s="1"/>
      <c r="W1160" s="1"/>
      <c r="X1160" s="1"/>
      <c r="Y1160" s="1"/>
      <c r="Z1160" s="1"/>
    </row>
    <row r="1161" spans="1:26" ht="12.75">
      <c r="A1161" s="1"/>
      <c r="B1161" s="1"/>
      <c r="C1161" s="1"/>
      <c r="D1161" s="1"/>
      <c r="E1161" s="2"/>
      <c r="F1161" s="2"/>
      <c r="G1161" s="4"/>
      <c r="H1161" s="4"/>
      <c r="I1161" s="1"/>
      <c r="J1161" s="1"/>
      <c r="K1161" s="1"/>
      <c r="L1161" s="1"/>
      <c r="M1161" s="1"/>
      <c r="N1161" s="1"/>
      <c r="O1161" s="1"/>
      <c r="P1161" s="1"/>
      <c r="Q1161" s="1"/>
      <c r="R1161" s="1"/>
      <c r="S1161" s="1"/>
      <c r="T1161" s="1"/>
      <c r="U1161" s="1"/>
      <c r="V1161" s="1"/>
      <c r="W1161" s="1"/>
      <c r="X1161" s="1"/>
      <c r="Y1161" s="1"/>
      <c r="Z1161" s="1"/>
    </row>
    <row r="1162" spans="1:26" ht="12.75">
      <c r="A1162" s="1"/>
      <c r="B1162" s="1"/>
      <c r="C1162" s="1"/>
      <c r="D1162" s="1"/>
      <c r="E1162" s="2"/>
      <c r="F1162" s="2"/>
      <c r="G1162" s="4"/>
      <c r="H1162" s="4"/>
      <c r="I1162" s="1"/>
      <c r="J1162" s="1"/>
      <c r="K1162" s="1"/>
      <c r="L1162" s="1"/>
      <c r="M1162" s="1"/>
      <c r="N1162" s="1"/>
      <c r="O1162" s="1"/>
      <c r="P1162" s="1"/>
      <c r="Q1162" s="1"/>
      <c r="R1162" s="1"/>
      <c r="S1162" s="1"/>
      <c r="T1162" s="1"/>
      <c r="U1162" s="1"/>
      <c r="V1162" s="1"/>
      <c r="W1162" s="1"/>
      <c r="X1162" s="1"/>
      <c r="Y1162" s="1"/>
      <c r="Z1162" s="1"/>
    </row>
    <row r="1163" spans="1:26" ht="12.75">
      <c r="A1163" s="1"/>
      <c r="B1163" s="1"/>
      <c r="C1163" s="1"/>
      <c r="D1163" s="1"/>
      <c r="E1163" s="2"/>
      <c r="F1163" s="2"/>
      <c r="G1163" s="4"/>
      <c r="H1163" s="4"/>
      <c r="I1163" s="1"/>
      <c r="J1163" s="1"/>
      <c r="K1163" s="1"/>
      <c r="L1163" s="1"/>
      <c r="M1163" s="1"/>
      <c r="N1163" s="1"/>
      <c r="O1163" s="1"/>
      <c r="P1163" s="1"/>
      <c r="Q1163" s="1"/>
      <c r="R1163" s="1"/>
      <c r="S1163" s="1"/>
      <c r="T1163" s="1"/>
      <c r="U1163" s="1"/>
      <c r="V1163" s="1"/>
      <c r="W1163" s="1"/>
      <c r="X1163" s="1"/>
      <c r="Y1163" s="1"/>
      <c r="Z1163" s="1"/>
    </row>
    <row r="1164" spans="1:26" ht="12.75">
      <c r="A1164" s="1"/>
      <c r="B1164" s="1"/>
      <c r="C1164" s="1"/>
      <c r="D1164" s="1"/>
      <c r="E1164" s="2"/>
      <c r="F1164" s="2"/>
      <c r="G1164" s="4"/>
      <c r="H1164" s="4"/>
      <c r="I1164" s="1"/>
      <c r="J1164" s="1"/>
      <c r="K1164" s="1"/>
      <c r="L1164" s="1"/>
      <c r="M1164" s="1"/>
      <c r="N1164" s="1"/>
      <c r="O1164" s="1"/>
      <c r="P1164" s="1"/>
      <c r="Q1164" s="1"/>
      <c r="R1164" s="1"/>
      <c r="S1164" s="1"/>
      <c r="T1164" s="1"/>
      <c r="U1164" s="1"/>
      <c r="V1164" s="1"/>
      <c r="W1164" s="1"/>
      <c r="X1164" s="1"/>
      <c r="Y1164" s="1"/>
      <c r="Z1164" s="1"/>
    </row>
    <row r="1165" spans="1:26" ht="12.75">
      <c r="A1165" s="1"/>
      <c r="B1165" s="1"/>
      <c r="C1165" s="1"/>
      <c r="D1165" s="1"/>
      <c r="E1165" s="2"/>
      <c r="F1165" s="2"/>
      <c r="G1165" s="4"/>
      <c r="H1165" s="4"/>
      <c r="I1165" s="1"/>
      <c r="J1165" s="1"/>
      <c r="K1165" s="1"/>
      <c r="L1165" s="1"/>
      <c r="M1165" s="1"/>
      <c r="N1165" s="1"/>
      <c r="O1165" s="1"/>
      <c r="P1165" s="1"/>
      <c r="Q1165" s="1"/>
      <c r="R1165" s="1"/>
      <c r="S1165" s="1"/>
      <c r="T1165" s="1"/>
      <c r="U1165" s="1"/>
      <c r="V1165" s="1"/>
      <c r="W1165" s="1"/>
      <c r="X1165" s="1"/>
      <c r="Y1165" s="1"/>
      <c r="Z1165" s="1"/>
    </row>
    <row r="1166" spans="1:26" ht="12.75">
      <c r="A1166" s="1"/>
      <c r="B1166" s="1"/>
      <c r="C1166" s="1"/>
      <c r="D1166" s="1"/>
      <c r="E1166" s="2"/>
      <c r="F1166" s="2"/>
      <c r="G1166" s="4"/>
      <c r="H1166" s="4"/>
      <c r="I1166" s="1"/>
      <c r="J1166" s="1"/>
      <c r="K1166" s="1"/>
      <c r="L1166" s="1"/>
      <c r="M1166" s="1"/>
      <c r="N1166" s="1"/>
      <c r="O1166" s="1"/>
      <c r="P1166" s="1"/>
      <c r="Q1166" s="1"/>
      <c r="R1166" s="1"/>
      <c r="S1166" s="1"/>
      <c r="T1166" s="1"/>
      <c r="U1166" s="1"/>
      <c r="V1166" s="1"/>
      <c r="W1166" s="1"/>
      <c r="X1166" s="1"/>
      <c r="Y1166" s="1"/>
      <c r="Z1166" s="1"/>
    </row>
    <row r="1167" spans="1:26" ht="12.75">
      <c r="A1167" s="1"/>
      <c r="B1167" s="1"/>
      <c r="C1167" s="1"/>
      <c r="D1167" s="1"/>
      <c r="E1167" s="2"/>
      <c r="F1167" s="2"/>
      <c r="G1167" s="4"/>
      <c r="H1167" s="4"/>
      <c r="I1167" s="1"/>
      <c r="J1167" s="1"/>
      <c r="K1167" s="1"/>
      <c r="L1167" s="1"/>
      <c r="M1167" s="1"/>
      <c r="N1167" s="1"/>
      <c r="O1167" s="1"/>
      <c r="P1167" s="1"/>
      <c r="Q1167" s="1"/>
      <c r="R1167" s="1"/>
      <c r="S1167" s="1"/>
      <c r="T1167" s="1"/>
      <c r="U1167" s="1"/>
      <c r="V1167" s="1"/>
      <c r="W1167" s="1"/>
      <c r="X1167" s="1"/>
      <c r="Y1167" s="1"/>
      <c r="Z1167" s="1"/>
    </row>
    <row r="1168" spans="1:26" ht="12.75">
      <c r="A1168" s="1"/>
      <c r="B1168" s="1"/>
      <c r="C1168" s="1"/>
      <c r="D1168" s="1"/>
      <c r="E1168" s="2"/>
      <c r="F1168" s="2"/>
      <c r="G1168" s="4"/>
      <c r="H1168" s="4"/>
      <c r="I1168" s="1"/>
      <c r="J1168" s="1"/>
      <c r="K1168" s="1"/>
      <c r="L1168" s="1"/>
      <c r="M1168" s="1"/>
      <c r="N1168" s="1"/>
      <c r="O1168" s="1"/>
      <c r="P1168" s="1"/>
      <c r="Q1168" s="1"/>
      <c r="R1168" s="1"/>
      <c r="S1168" s="1"/>
      <c r="T1168" s="1"/>
      <c r="U1168" s="1"/>
      <c r="V1168" s="1"/>
      <c r="W1168" s="1"/>
      <c r="X1168" s="1"/>
      <c r="Y1168" s="1"/>
      <c r="Z1168" s="1"/>
    </row>
    <row r="1169" spans="1:26" ht="12.75">
      <c r="A1169" s="1"/>
      <c r="B1169" s="1"/>
      <c r="C1169" s="1"/>
      <c r="D1169" s="1"/>
      <c r="E1169" s="2"/>
      <c r="F1169" s="2"/>
      <c r="G1169" s="4"/>
      <c r="H1169" s="4"/>
      <c r="I1169" s="1"/>
      <c r="J1169" s="1"/>
      <c r="K1169" s="1"/>
      <c r="L1169" s="1"/>
      <c r="M1169" s="1"/>
      <c r="N1169" s="1"/>
      <c r="O1169" s="1"/>
      <c r="P1169" s="1"/>
      <c r="Q1169" s="1"/>
      <c r="R1169" s="1"/>
      <c r="S1169" s="1"/>
      <c r="T1169" s="1"/>
      <c r="U1169" s="1"/>
      <c r="V1169" s="1"/>
      <c r="W1169" s="1"/>
      <c r="X1169" s="1"/>
      <c r="Y1169" s="1"/>
      <c r="Z1169" s="1"/>
    </row>
    <row r="1170" spans="1:26" ht="12.75">
      <c r="A1170" s="1"/>
      <c r="B1170" s="1"/>
      <c r="C1170" s="1"/>
      <c r="D1170" s="1"/>
      <c r="E1170" s="2"/>
      <c r="F1170" s="2"/>
      <c r="G1170" s="4"/>
      <c r="H1170" s="4"/>
      <c r="I1170" s="1"/>
      <c r="J1170" s="1"/>
      <c r="K1170" s="1"/>
      <c r="L1170" s="1"/>
      <c r="M1170" s="1"/>
      <c r="N1170" s="1"/>
      <c r="O1170" s="1"/>
      <c r="P1170" s="1"/>
      <c r="Q1170" s="1"/>
      <c r="R1170" s="1"/>
      <c r="S1170" s="1"/>
      <c r="T1170" s="1"/>
      <c r="U1170" s="1"/>
      <c r="V1170" s="1"/>
      <c r="W1170" s="1"/>
      <c r="X1170" s="1"/>
      <c r="Y1170" s="1"/>
      <c r="Z1170" s="1"/>
    </row>
    <row r="1171" spans="1:26" ht="12.75">
      <c r="A1171" s="1"/>
      <c r="B1171" s="1"/>
      <c r="C1171" s="1"/>
      <c r="D1171" s="1"/>
      <c r="E1171" s="2"/>
      <c r="F1171" s="2"/>
      <c r="G1171" s="4"/>
      <c r="H1171" s="4"/>
      <c r="I1171" s="1"/>
      <c r="J1171" s="1"/>
      <c r="K1171" s="1"/>
      <c r="L1171" s="1"/>
      <c r="M1171" s="1"/>
      <c r="N1171" s="1"/>
      <c r="O1171" s="1"/>
      <c r="P1171" s="1"/>
      <c r="Q1171" s="1"/>
      <c r="R1171" s="1"/>
      <c r="S1171" s="1"/>
      <c r="T1171" s="1"/>
      <c r="U1171" s="1"/>
      <c r="V1171" s="1"/>
      <c r="W1171" s="1"/>
      <c r="X1171" s="1"/>
      <c r="Y1171" s="1"/>
      <c r="Z1171" s="1"/>
    </row>
    <row r="1172" spans="1:26" ht="12.75">
      <c r="A1172" s="1"/>
      <c r="B1172" s="1"/>
      <c r="C1172" s="1"/>
      <c r="D1172" s="1"/>
      <c r="E1172" s="2"/>
      <c r="F1172" s="2"/>
      <c r="G1172" s="4"/>
      <c r="H1172" s="4"/>
      <c r="I1172" s="1"/>
      <c r="J1172" s="1"/>
      <c r="K1172" s="1"/>
      <c r="L1172" s="1"/>
      <c r="M1172" s="1"/>
      <c r="N1172" s="1"/>
      <c r="O1172" s="1"/>
      <c r="P1172" s="1"/>
      <c r="Q1172" s="1"/>
      <c r="R1172" s="1"/>
      <c r="S1172" s="1"/>
      <c r="T1172" s="1"/>
      <c r="U1172" s="1"/>
      <c r="V1172" s="1"/>
      <c r="W1172" s="1"/>
      <c r="X1172" s="1"/>
      <c r="Y1172" s="1"/>
      <c r="Z1172" s="1"/>
    </row>
    <row r="1173" spans="1:26" ht="12.75">
      <c r="A1173" s="1"/>
      <c r="B1173" s="1"/>
      <c r="C1173" s="1"/>
      <c r="D1173" s="1"/>
      <c r="E1173" s="2"/>
      <c r="F1173" s="2"/>
      <c r="G1173" s="4"/>
      <c r="H1173" s="4"/>
      <c r="I1173" s="1"/>
      <c r="J1173" s="1"/>
      <c r="K1173" s="1"/>
      <c r="L1173" s="1"/>
      <c r="M1173" s="1"/>
      <c r="N1173" s="1"/>
      <c r="O1173" s="1"/>
      <c r="P1173" s="1"/>
      <c r="Q1173" s="1"/>
      <c r="R1173" s="1"/>
      <c r="S1173" s="1"/>
      <c r="T1173" s="1"/>
      <c r="U1173" s="1"/>
      <c r="V1173" s="1"/>
      <c r="W1173" s="1"/>
      <c r="X1173" s="1"/>
      <c r="Y1173" s="1"/>
      <c r="Z1173" s="1"/>
    </row>
    <row r="1174" spans="1:26" ht="12.75">
      <c r="A1174" s="1"/>
      <c r="B1174" s="1"/>
      <c r="C1174" s="1"/>
      <c r="D1174" s="1"/>
      <c r="E1174" s="2"/>
      <c r="F1174" s="2"/>
      <c r="G1174" s="4"/>
      <c r="H1174" s="4"/>
      <c r="I1174" s="1"/>
      <c r="J1174" s="1"/>
      <c r="K1174" s="1"/>
      <c r="L1174" s="1"/>
      <c r="M1174" s="1"/>
      <c r="N1174" s="1"/>
      <c r="O1174" s="1"/>
      <c r="P1174" s="1"/>
      <c r="Q1174" s="1"/>
      <c r="R1174" s="1"/>
      <c r="S1174" s="1"/>
      <c r="T1174" s="1"/>
      <c r="U1174" s="1"/>
      <c r="V1174" s="1"/>
      <c r="W1174" s="1"/>
      <c r="X1174" s="1"/>
      <c r="Y1174" s="1"/>
      <c r="Z1174" s="1"/>
    </row>
    <row r="1175" spans="1:26" ht="12.75">
      <c r="A1175" s="1"/>
      <c r="B1175" s="1"/>
      <c r="C1175" s="1"/>
      <c r="D1175" s="1"/>
      <c r="E1175" s="2"/>
      <c r="F1175" s="2"/>
      <c r="G1175" s="4"/>
      <c r="H1175" s="4"/>
      <c r="I1175" s="1"/>
      <c r="J1175" s="1"/>
      <c r="K1175" s="1"/>
      <c r="L1175" s="1"/>
      <c r="M1175" s="1"/>
      <c r="N1175" s="1"/>
      <c r="O1175" s="1"/>
      <c r="P1175" s="1"/>
      <c r="Q1175" s="1"/>
      <c r="R1175" s="1"/>
      <c r="S1175" s="1"/>
      <c r="T1175" s="1"/>
      <c r="U1175" s="1"/>
      <c r="V1175" s="1"/>
      <c r="W1175" s="1"/>
      <c r="X1175" s="1"/>
      <c r="Y1175" s="1"/>
      <c r="Z1175" s="1"/>
    </row>
    <row r="1176" spans="1:26" ht="12.75">
      <c r="A1176" s="1"/>
      <c r="B1176" s="1"/>
      <c r="C1176" s="1"/>
      <c r="D1176" s="1"/>
      <c r="E1176" s="2"/>
      <c r="F1176" s="2"/>
      <c r="G1176" s="4"/>
      <c r="H1176" s="4"/>
      <c r="I1176" s="1"/>
      <c r="J1176" s="1"/>
      <c r="K1176" s="1"/>
      <c r="L1176" s="1"/>
      <c r="M1176" s="1"/>
      <c r="N1176" s="1"/>
      <c r="O1176" s="1"/>
      <c r="P1176" s="1"/>
      <c r="Q1176" s="1"/>
      <c r="R1176" s="1"/>
      <c r="S1176" s="1"/>
      <c r="T1176" s="1"/>
      <c r="U1176" s="1"/>
      <c r="V1176" s="1"/>
      <c r="W1176" s="1"/>
      <c r="X1176" s="1"/>
      <c r="Y1176" s="1"/>
      <c r="Z1176" s="1"/>
    </row>
    <row r="1177" spans="1:26" ht="12.75">
      <c r="A1177" s="1"/>
      <c r="B1177" s="1"/>
      <c r="C1177" s="1"/>
      <c r="D1177" s="1"/>
      <c r="E1177" s="2"/>
      <c r="F1177" s="2"/>
      <c r="G1177" s="4"/>
      <c r="H1177" s="4"/>
      <c r="I1177" s="1"/>
      <c r="J1177" s="1"/>
      <c r="K1177" s="1"/>
      <c r="L1177" s="1"/>
      <c r="M1177" s="1"/>
      <c r="N1177" s="1"/>
      <c r="O1177" s="1"/>
      <c r="P1177" s="1"/>
      <c r="Q1177" s="1"/>
      <c r="R1177" s="1"/>
      <c r="S1177" s="1"/>
      <c r="T1177" s="1"/>
      <c r="U1177" s="1"/>
      <c r="V1177" s="1"/>
      <c r="W1177" s="1"/>
      <c r="X1177" s="1"/>
      <c r="Y1177" s="1"/>
      <c r="Z1177" s="1"/>
    </row>
    <row r="1178" spans="1:26" ht="12.75">
      <c r="A1178" s="1"/>
      <c r="B1178" s="1"/>
      <c r="C1178" s="1"/>
      <c r="D1178" s="1"/>
      <c r="E1178" s="2"/>
      <c r="F1178" s="2"/>
      <c r="G1178" s="4"/>
      <c r="H1178" s="4"/>
      <c r="I1178" s="1"/>
      <c r="J1178" s="1"/>
      <c r="K1178" s="1"/>
      <c r="L1178" s="1"/>
      <c r="M1178" s="1"/>
      <c r="N1178" s="1"/>
      <c r="O1178" s="1"/>
      <c r="P1178" s="1"/>
      <c r="Q1178" s="1"/>
      <c r="R1178" s="1"/>
      <c r="S1178" s="1"/>
      <c r="T1178" s="1"/>
      <c r="U1178" s="1"/>
      <c r="V1178" s="1"/>
      <c r="W1178" s="1"/>
      <c r="X1178" s="1"/>
      <c r="Y1178" s="1"/>
      <c r="Z1178" s="1"/>
    </row>
    <row r="1179" spans="1:26" ht="12.75">
      <c r="A1179" s="1"/>
      <c r="B1179" s="1"/>
      <c r="C1179" s="1"/>
      <c r="D1179" s="1"/>
      <c r="E1179" s="2"/>
      <c r="F1179" s="2"/>
      <c r="G1179" s="4"/>
      <c r="H1179" s="4"/>
      <c r="I1179" s="1"/>
      <c r="J1179" s="1"/>
      <c r="K1179" s="1"/>
      <c r="L1179" s="1"/>
      <c r="M1179" s="1"/>
      <c r="N1179" s="1"/>
      <c r="O1179" s="1"/>
      <c r="P1179" s="1"/>
      <c r="Q1179" s="1"/>
      <c r="R1179" s="1"/>
      <c r="S1179" s="1"/>
      <c r="T1179" s="1"/>
      <c r="U1179" s="1"/>
      <c r="V1179" s="1"/>
      <c r="W1179" s="1"/>
      <c r="X1179" s="1"/>
      <c r="Y1179" s="1"/>
      <c r="Z1179" s="1"/>
    </row>
    <row r="1180" spans="1:26" ht="12.75">
      <c r="A1180" s="1"/>
      <c r="B1180" s="1"/>
      <c r="C1180" s="1"/>
      <c r="D1180" s="1"/>
      <c r="E1180" s="2"/>
      <c r="F1180" s="2"/>
      <c r="G1180" s="4"/>
      <c r="H1180" s="4"/>
      <c r="I1180" s="1"/>
      <c r="J1180" s="1"/>
      <c r="K1180" s="1"/>
      <c r="L1180" s="1"/>
      <c r="M1180" s="1"/>
      <c r="N1180" s="1"/>
      <c r="O1180" s="1"/>
      <c r="P1180" s="1"/>
      <c r="Q1180" s="1"/>
      <c r="R1180" s="1"/>
      <c r="S1180" s="1"/>
      <c r="T1180" s="1"/>
      <c r="U1180" s="1"/>
      <c r="V1180" s="1"/>
      <c r="W1180" s="1"/>
      <c r="X1180" s="1"/>
      <c r="Y1180" s="1"/>
      <c r="Z1180" s="1"/>
    </row>
    <row r="1181" spans="1:26" ht="12.75">
      <c r="A1181" s="1"/>
      <c r="B1181" s="1"/>
      <c r="C1181" s="1"/>
      <c r="D1181" s="1"/>
      <c r="E1181" s="2"/>
      <c r="F1181" s="2"/>
      <c r="G1181" s="4"/>
      <c r="H1181" s="4"/>
      <c r="I1181" s="1"/>
      <c r="J1181" s="1"/>
      <c r="K1181" s="1"/>
      <c r="L1181" s="1"/>
      <c r="M1181" s="1"/>
      <c r="N1181" s="1"/>
      <c r="O1181" s="1"/>
      <c r="P1181" s="1"/>
      <c r="Q1181" s="1"/>
      <c r="R1181" s="1"/>
      <c r="S1181" s="1"/>
      <c r="T1181" s="1"/>
      <c r="U1181" s="1"/>
      <c r="V1181" s="1"/>
      <c r="W1181" s="1"/>
      <c r="X1181" s="1"/>
      <c r="Y1181" s="1"/>
      <c r="Z1181" s="1"/>
    </row>
    <row r="1182" spans="1:26" ht="12.75">
      <c r="A1182" s="1"/>
      <c r="B1182" s="1"/>
      <c r="C1182" s="1"/>
      <c r="D1182" s="1"/>
      <c r="E1182" s="2"/>
      <c r="F1182" s="2"/>
      <c r="G1182" s="4"/>
      <c r="H1182" s="4"/>
      <c r="I1182" s="1"/>
      <c r="J1182" s="1"/>
      <c r="K1182" s="1"/>
      <c r="L1182" s="1"/>
      <c r="M1182" s="1"/>
      <c r="N1182" s="1"/>
      <c r="O1182" s="1"/>
      <c r="P1182" s="1"/>
      <c r="Q1182" s="1"/>
      <c r="R1182" s="1"/>
      <c r="S1182" s="1"/>
      <c r="T1182" s="1"/>
      <c r="U1182" s="1"/>
      <c r="V1182" s="1"/>
      <c r="W1182" s="1"/>
      <c r="X1182" s="1"/>
      <c r="Y1182" s="1"/>
      <c r="Z1182" s="1"/>
    </row>
    <row r="1183" spans="1:26" ht="12.75">
      <c r="A1183" s="1"/>
      <c r="B1183" s="1"/>
      <c r="C1183" s="1"/>
      <c r="D1183" s="1"/>
      <c r="E1183" s="2"/>
      <c r="F1183" s="2"/>
      <c r="G1183" s="4"/>
      <c r="H1183" s="4"/>
      <c r="I1183" s="1"/>
      <c r="J1183" s="1"/>
      <c r="K1183" s="1"/>
      <c r="L1183" s="1"/>
      <c r="M1183" s="1"/>
      <c r="N1183" s="1"/>
      <c r="O1183" s="1"/>
      <c r="P1183" s="1"/>
      <c r="Q1183" s="1"/>
      <c r="R1183" s="1"/>
      <c r="S1183" s="1"/>
      <c r="T1183" s="1"/>
      <c r="U1183" s="1"/>
      <c r="V1183" s="1"/>
      <c r="W1183" s="1"/>
      <c r="X1183" s="1"/>
      <c r="Y1183" s="1"/>
      <c r="Z1183" s="1"/>
    </row>
    <row r="1184" spans="1:26" ht="12.75">
      <c r="A1184" s="1"/>
      <c r="B1184" s="1"/>
      <c r="C1184" s="1"/>
      <c r="D1184" s="1"/>
      <c r="E1184" s="2"/>
      <c r="F1184" s="2"/>
      <c r="G1184" s="4"/>
      <c r="H1184" s="4"/>
      <c r="I1184" s="1"/>
      <c r="J1184" s="1"/>
      <c r="K1184" s="1"/>
      <c r="L1184" s="1"/>
      <c r="M1184" s="1"/>
      <c r="N1184" s="1"/>
      <c r="O1184" s="1"/>
      <c r="P1184" s="1"/>
      <c r="Q1184" s="1"/>
      <c r="R1184" s="1"/>
      <c r="S1184" s="1"/>
      <c r="T1184" s="1"/>
      <c r="U1184" s="1"/>
      <c r="V1184" s="1"/>
      <c r="W1184" s="1"/>
      <c r="X1184" s="1"/>
      <c r="Y1184" s="1"/>
      <c r="Z1184" s="1"/>
    </row>
    <row r="1185" spans="1:26" ht="12.75">
      <c r="A1185" s="1"/>
      <c r="B1185" s="1"/>
      <c r="C1185" s="1"/>
      <c r="D1185" s="1"/>
      <c r="E1185" s="2"/>
      <c r="F1185" s="2"/>
      <c r="G1185" s="4"/>
      <c r="H1185" s="4"/>
      <c r="I1185" s="1"/>
      <c r="J1185" s="1"/>
      <c r="K1185" s="1"/>
      <c r="L1185" s="1"/>
      <c r="M1185" s="1"/>
      <c r="N1185" s="1"/>
      <c r="O1185" s="1"/>
      <c r="P1185" s="1"/>
      <c r="Q1185" s="1"/>
      <c r="R1185" s="1"/>
      <c r="S1185" s="1"/>
      <c r="T1185" s="1"/>
      <c r="U1185" s="1"/>
      <c r="V1185" s="1"/>
      <c r="W1185" s="1"/>
      <c r="X1185" s="1"/>
      <c r="Y1185" s="1"/>
      <c r="Z1185" s="1"/>
    </row>
    <row r="1186" spans="1:26" ht="12.75">
      <c r="A1186" s="1"/>
      <c r="B1186" s="1"/>
      <c r="C1186" s="1"/>
      <c r="D1186" s="1"/>
      <c r="E1186" s="2"/>
      <c r="F1186" s="2"/>
      <c r="G1186" s="4"/>
      <c r="H1186" s="4"/>
      <c r="I1186" s="1"/>
      <c r="J1186" s="1"/>
      <c r="K1186" s="1"/>
      <c r="L1186" s="1"/>
      <c r="M1186" s="1"/>
      <c r="N1186" s="1"/>
      <c r="O1186" s="1"/>
      <c r="P1186" s="1"/>
      <c r="Q1186" s="1"/>
      <c r="R1186" s="1"/>
      <c r="S1186" s="1"/>
      <c r="T1186" s="1"/>
      <c r="U1186" s="1"/>
      <c r="V1186" s="1"/>
      <c r="W1186" s="1"/>
      <c r="X1186" s="1"/>
      <c r="Y1186" s="1"/>
      <c r="Z1186" s="1"/>
    </row>
    <row r="1187" spans="1:26" ht="12.75">
      <c r="A1187" s="1"/>
      <c r="B1187" s="1"/>
      <c r="C1187" s="1"/>
      <c r="D1187" s="1"/>
      <c r="E1187" s="2"/>
      <c r="F1187" s="2"/>
      <c r="G1187" s="4"/>
      <c r="H1187" s="4"/>
      <c r="I1187" s="1"/>
      <c r="J1187" s="1"/>
      <c r="K1187" s="1"/>
      <c r="L1187" s="1"/>
      <c r="M1187" s="1"/>
      <c r="N1187" s="1"/>
      <c r="O1187" s="1"/>
      <c r="P1187" s="1"/>
      <c r="Q1187" s="1"/>
      <c r="R1187" s="1"/>
      <c r="S1187" s="1"/>
      <c r="T1187" s="1"/>
      <c r="U1187" s="1"/>
      <c r="V1187" s="1"/>
      <c r="W1187" s="1"/>
      <c r="X1187" s="1"/>
      <c r="Y1187" s="1"/>
      <c r="Z1187" s="1"/>
    </row>
    <row r="1188" spans="1:26" ht="12.75">
      <c r="A1188" s="1"/>
      <c r="B1188" s="1"/>
      <c r="C1188" s="1"/>
      <c r="D1188" s="1"/>
      <c r="E1188" s="2"/>
      <c r="F1188" s="2"/>
      <c r="G1188" s="4"/>
      <c r="H1188" s="4"/>
      <c r="I1188" s="1"/>
      <c r="J1188" s="1"/>
      <c r="K1188" s="1"/>
      <c r="L1188" s="1"/>
      <c r="M1188" s="1"/>
      <c r="N1188" s="1"/>
      <c r="O1188" s="1"/>
      <c r="P1188" s="1"/>
      <c r="Q1188" s="1"/>
      <c r="R1188" s="1"/>
      <c r="S1188" s="1"/>
      <c r="T1188" s="1"/>
      <c r="U1188" s="1"/>
      <c r="V1188" s="1"/>
      <c r="W1188" s="1"/>
      <c r="X1188" s="1"/>
      <c r="Y1188" s="1"/>
      <c r="Z1188" s="1"/>
    </row>
    <row r="1189" spans="1:26" ht="12.75">
      <c r="L1189" s="1"/>
      <c r="M1189" s="1"/>
      <c r="N1189" s="1"/>
      <c r="O1189" s="1"/>
      <c r="P1189" s="1"/>
      <c r="Q1189" s="1"/>
      <c r="R1189" s="1"/>
      <c r="S1189" s="1"/>
      <c r="T1189" s="1"/>
      <c r="U1189" s="1"/>
      <c r="V1189" s="1"/>
      <c r="W1189" s="1"/>
      <c r="X1189" s="1"/>
      <c r="Y1189" s="1"/>
      <c r="Z1189" s="1"/>
    </row>
  </sheetData>
  <mergeCells count="221">
    <mergeCell ref="E42:E45"/>
    <mergeCell ref="F42:F45"/>
    <mergeCell ref="A33:A35"/>
    <mergeCell ref="G231:G232"/>
    <mergeCell ref="E79:E83"/>
    <mergeCell ref="F79:F83"/>
    <mergeCell ref="E122:E125"/>
    <mergeCell ref="F122:F125"/>
    <mergeCell ref="A116:A117"/>
    <mergeCell ref="D116:D117"/>
    <mergeCell ref="E116:E117"/>
    <mergeCell ref="F116:F117"/>
    <mergeCell ref="A118:A119"/>
    <mergeCell ref="C118:C119"/>
    <mergeCell ref="D118:D119"/>
    <mergeCell ref="A122:A125"/>
    <mergeCell ref="A63:A64"/>
    <mergeCell ref="A65:A68"/>
    <mergeCell ref="C91:C93"/>
    <mergeCell ref="D122:D125"/>
    <mergeCell ref="D65:D68"/>
    <mergeCell ref="D63:D64"/>
    <mergeCell ref="D94:D97"/>
    <mergeCell ref="E94:E97"/>
    <mergeCell ref="H79:H83"/>
    <mergeCell ref="H170:H171"/>
    <mergeCell ref="G170:G171"/>
    <mergeCell ref="H108:H109"/>
    <mergeCell ref="G98:G100"/>
    <mergeCell ref="H98:H100"/>
    <mergeCell ref="H94:H95"/>
    <mergeCell ref="G94:G95"/>
    <mergeCell ref="H91:H92"/>
    <mergeCell ref="E248:E254"/>
    <mergeCell ref="F248:F254"/>
    <mergeCell ref="E118:E119"/>
    <mergeCell ref="F118:F119"/>
    <mergeCell ref="F136:F141"/>
    <mergeCell ref="D126:D127"/>
    <mergeCell ref="D128:D129"/>
    <mergeCell ref="D183:D184"/>
    <mergeCell ref="E168:E169"/>
    <mergeCell ref="F168:F169"/>
    <mergeCell ref="D131:D134"/>
    <mergeCell ref="D136:D152"/>
    <mergeCell ref="F144:F145"/>
    <mergeCell ref="D168:D169"/>
    <mergeCell ref="E157:E159"/>
    <mergeCell ref="F157:F159"/>
    <mergeCell ref="D160:D164"/>
    <mergeCell ref="E126:E127"/>
    <mergeCell ref="F126:F127"/>
    <mergeCell ref="E185:E186"/>
    <mergeCell ref="F185:F186"/>
    <mergeCell ref="E170:E171"/>
    <mergeCell ref="F170:F171"/>
    <mergeCell ref="F128:F129"/>
    <mergeCell ref="E113:E115"/>
    <mergeCell ref="F113:F115"/>
    <mergeCell ref="A94:A97"/>
    <mergeCell ref="A106:A109"/>
    <mergeCell ref="C106:C109"/>
    <mergeCell ref="A113:A115"/>
    <mergeCell ref="D113:D115"/>
    <mergeCell ref="A98:A103"/>
    <mergeCell ref="D98:D103"/>
    <mergeCell ref="E98:E103"/>
    <mergeCell ref="F98:F103"/>
    <mergeCell ref="F94:F97"/>
    <mergeCell ref="A287:F287"/>
    <mergeCell ref="D106:D109"/>
    <mergeCell ref="D91:D93"/>
    <mergeCell ref="F106:F109"/>
    <mergeCell ref="D195:D196"/>
    <mergeCell ref="D202:D203"/>
    <mergeCell ref="F202:F203"/>
    <mergeCell ref="A195:A196"/>
    <mergeCell ref="C195:C196"/>
    <mergeCell ref="E195:E196"/>
    <mergeCell ref="F195:F196"/>
    <mergeCell ref="A202:A203"/>
    <mergeCell ref="C285:C286"/>
    <mergeCell ref="D285:D286"/>
    <mergeCell ref="E285:E286"/>
    <mergeCell ref="F285:F286"/>
    <mergeCell ref="A282:A284"/>
    <mergeCell ref="D282:D284"/>
    <mergeCell ref="E282:E284"/>
    <mergeCell ref="F282:F284"/>
    <mergeCell ref="A285:A286"/>
    <mergeCell ref="F273:F276"/>
    <mergeCell ref="D270:D272"/>
    <mergeCell ref="A160:A164"/>
    <mergeCell ref="E273:E276"/>
    <mergeCell ref="F220:F221"/>
    <mergeCell ref="A204:A206"/>
    <mergeCell ref="D204:D206"/>
    <mergeCell ref="A207:A211"/>
    <mergeCell ref="C207:C211"/>
    <mergeCell ref="D207:D211"/>
    <mergeCell ref="E207:E211"/>
    <mergeCell ref="D212:D216"/>
    <mergeCell ref="E212:E216"/>
    <mergeCell ref="D217:D218"/>
    <mergeCell ref="E217:E218"/>
    <mergeCell ref="D220:D221"/>
    <mergeCell ref="E220:E221"/>
    <mergeCell ref="A212:A216"/>
    <mergeCell ref="A217:A218"/>
    <mergeCell ref="C217:C218"/>
    <mergeCell ref="A220:A221"/>
    <mergeCell ref="A234:A236"/>
    <mergeCell ref="C234:C236"/>
    <mergeCell ref="F243:F245"/>
    <mergeCell ref="A248:A254"/>
    <mergeCell ref="C248:C254"/>
    <mergeCell ref="D248:D254"/>
    <mergeCell ref="E279:E281"/>
    <mergeCell ref="F279:F281"/>
    <mergeCell ref="D234:D236"/>
    <mergeCell ref="E234:E236"/>
    <mergeCell ref="F234:F236"/>
    <mergeCell ref="A237:A239"/>
    <mergeCell ref="C237:C239"/>
    <mergeCell ref="D237:D239"/>
    <mergeCell ref="E237:E239"/>
    <mergeCell ref="F237:F239"/>
    <mergeCell ref="C270:C272"/>
    <mergeCell ref="F270:F272"/>
    <mergeCell ref="A266:A268"/>
    <mergeCell ref="D266:D268"/>
    <mergeCell ref="E266:E268"/>
    <mergeCell ref="F266:F268"/>
    <mergeCell ref="A270:A272"/>
    <mergeCell ref="A243:A245"/>
    <mergeCell ref="C243:C245"/>
    <mergeCell ref="D243:D245"/>
    <mergeCell ref="E270:E272"/>
    <mergeCell ref="A273:A276"/>
    <mergeCell ref="C273:C276"/>
    <mergeCell ref="D273:D276"/>
    <mergeCell ref="A279:A281"/>
    <mergeCell ref="C279:C281"/>
    <mergeCell ref="D279:D281"/>
    <mergeCell ref="C94:C97"/>
    <mergeCell ref="D79:D83"/>
    <mergeCell ref="A126:A127"/>
    <mergeCell ref="C126:C127"/>
    <mergeCell ref="A131:A134"/>
    <mergeCell ref="A136:A152"/>
    <mergeCell ref="C185:C186"/>
    <mergeCell ref="D185:D186"/>
    <mergeCell ref="A183:A184"/>
    <mergeCell ref="C183:C184"/>
    <mergeCell ref="A170:A171"/>
    <mergeCell ref="C170:C171"/>
    <mergeCell ref="A173:A177"/>
    <mergeCell ref="D170:D171"/>
    <mergeCell ref="D173:D177"/>
    <mergeCell ref="A128:A129"/>
    <mergeCell ref="A79:A83"/>
    <mergeCell ref="C79:C83"/>
    <mergeCell ref="A91:A93"/>
    <mergeCell ref="C98:C100"/>
    <mergeCell ref="A2:A3"/>
    <mergeCell ref="B2:B3"/>
    <mergeCell ref="C2:C3"/>
    <mergeCell ref="D2:D3"/>
    <mergeCell ref="E2:E3"/>
    <mergeCell ref="F2:F3"/>
    <mergeCell ref="G2:H2"/>
    <mergeCell ref="I2:I3"/>
    <mergeCell ref="J2:K2"/>
    <mergeCell ref="F183:F184"/>
    <mergeCell ref="A157:A159"/>
    <mergeCell ref="G183:G184"/>
    <mergeCell ref="C157:C159"/>
    <mergeCell ref="D157:D159"/>
    <mergeCell ref="A168:A169"/>
    <mergeCell ref="C168:C169"/>
    <mergeCell ref="E243:E245"/>
    <mergeCell ref="J9:K9"/>
    <mergeCell ref="J10:K10"/>
    <mergeCell ref="A50:A51"/>
    <mergeCell ref="D50:D51"/>
    <mergeCell ref="D33:D35"/>
    <mergeCell ref="D31:D32"/>
    <mergeCell ref="C21:C23"/>
    <mergeCell ref="C24:C26"/>
    <mergeCell ref="D55:D56"/>
    <mergeCell ref="D52:D53"/>
    <mergeCell ref="A42:A45"/>
    <mergeCell ref="B42:B45"/>
    <mergeCell ref="C42:C45"/>
    <mergeCell ref="D42:D45"/>
    <mergeCell ref="A225:A226"/>
    <mergeCell ref="E128:E129"/>
    <mergeCell ref="H183:H184"/>
    <mergeCell ref="A185:A186"/>
    <mergeCell ref="A179:A181"/>
    <mergeCell ref="D179:D181"/>
    <mergeCell ref="A1:K1"/>
    <mergeCell ref="G55:G56"/>
    <mergeCell ref="A260:A263"/>
    <mergeCell ref="C260:C263"/>
    <mergeCell ref="D260:D263"/>
    <mergeCell ref="E260:E263"/>
    <mergeCell ref="F260:F263"/>
    <mergeCell ref="D225:D226"/>
    <mergeCell ref="E225:E226"/>
    <mergeCell ref="F225:F226"/>
    <mergeCell ref="F204:F206"/>
    <mergeCell ref="F209:F210"/>
    <mergeCell ref="F212:F216"/>
    <mergeCell ref="F217:F218"/>
    <mergeCell ref="A257:A258"/>
    <mergeCell ref="C257:C258"/>
    <mergeCell ref="D257:D258"/>
    <mergeCell ref="E257:E258"/>
    <mergeCell ref="F257:F258"/>
    <mergeCell ref="E183:E184"/>
  </mergeCells>
  <printOptions horizontalCentered="1" gridLines="1"/>
  <pageMargins left="0.23622047244094491" right="0.23622047244094491" top="0.74803149606299213" bottom="0.74803149606299213" header="0.31496062992125984" footer="0.31496062992125984"/>
  <pageSetup paperSize="9" scale="67" fitToHeight="0" pageOrder="overThenDown" orientation="landscape" cellComments="atEn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обстеження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Гирун Сергій</dc:creator>
  <cp:lastModifiedBy>Фаріон Віктор</cp:lastModifiedBy>
  <cp:lastPrinted>2021-01-21T12:28:10Z</cp:lastPrinted>
  <dcterms:created xsi:type="dcterms:W3CDTF">2021-01-13T13:19:36Z</dcterms:created>
  <dcterms:modified xsi:type="dcterms:W3CDTF">2021-01-27T06:40:49Z</dcterms:modified>
</cp:coreProperties>
</file>