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lvivcitycouncilgov-my.sharepoint.com/personal/korda_nataliia_lvivcity_gov_ua/Documents/Робочий стіл/Плани, залишки коштів на  1 січня/Підсумки виконання бюджету/За 2024 рік/"/>
    </mc:Choice>
  </mc:AlternateContent>
  <xr:revisionPtr revIDLastSave="149" documentId="8_{0390F6EE-9CE1-4B97-BD23-083631B4F7AA}" xr6:coauthVersionLast="47" xr6:coauthVersionMax="47" xr10:uidLastSave="{AD5C8FF1-E6E0-409F-BA7B-EDA94AF0E58E}"/>
  <bookViews>
    <workbookView xWindow="-120" yWindow="-120" windowWidth="29040" windowHeight="15840" xr2:uid="{00000000-000D-0000-FFFF-FFFF00000000}"/>
  </bookViews>
  <sheets>
    <sheet name="Лист 1" sheetId="15" r:id="rId1"/>
  </sheets>
  <definedNames>
    <definedName name="_xlnm.Print_Titles" localSheetId="0">'Лист 1'!$9:$9</definedName>
    <definedName name="_xlnm.Print_Area" localSheetId="0">'Лист 1'!$A$1:$D$144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5" l="1"/>
  <c r="D18" i="15" l="1"/>
  <c r="D25" i="15" l="1"/>
  <c r="D53" i="15"/>
  <c r="D29" i="15"/>
  <c r="D140" i="15" l="1"/>
  <c r="D13" i="15" l="1"/>
  <c r="D19" i="15" s="1"/>
  <c r="D141" i="15" l="1"/>
</calcChain>
</file>

<file path=xl/sharedStrings.xml><?xml version="1.0" encoding="utf-8"?>
<sst xmlns="http://schemas.openxmlformats.org/spreadsheetml/2006/main" count="237" uniqueCount="198">
  <si>
    <t>Дата і номер рішення</t>
  </si>
  <si>
    <t xml:space="preserve">Кому </t>
  </si>
  <si>
    <t>спрямовувались</t>
  </si>
  <si>
    <t>кошти</t>
  </si>
  <si>
    <t>На які цілі спрямовувались</t>
  </si>
  <si>
    <t>рішень</t>
  </si>
  <si>
    <t>Всього спрямовано</t>
  </si>
  <si>
    <t xml:space="preserve">Інформація про спрямування коштів з резервного фонду бюджету </t>
  </si>
  <si>
    <t>Виконавець</t>
  </si>
  <si>
    <t>(тис. грн)</t>
  </si>
  <si>
    <t>Дмитро ТУРЧАК, 297-57-34</t>
  </si>
  <si>
    <t>Спрямовано</t>
  </si>
  <si>
    <t>згідно</t>
  </si>
  <si>
    <t>Передбачено у бюджеті на 2024 рік</t>
  </si>
  <si>
    <t>Ухвала від 08.02.2024 № 4304</t>
  </si>
  <si>
    <t>План з урахуванням змін на 2024 рік</t>
  </si>
  <si>
    <t>виконавчого комітету/</t>
  </si>
  <si>
    <t>ухвали міської ради</t>
  </si>
  <si>
    <t>прийнятих</t>
  </si>
  <si>
    <t>Передача коштів до бюджету розвитку (спеціального фонду)</t>
  </si>
  <si>
    <t>Рішення від 08.03.2024 № 344</t>
  </si>
  <si>
    <t>Департаменту житлового господарства та інфраструктури</t>
  </si>
  <si>
    <t>для проведення невідкладних аварійно-відновлювальних робіт з виведення з аварійного стану окремих конструктивних елементів, заміни ліфтового обладнання у житловому будинку № 56 на вул. Г. Хоткевича (під’їзд № 1, під’їзд № 2) у м. Львові, постраждалого внаслідок ракетного удару зі сторони країни-агресора російської федерації 29.12.2023</t>
  </si>
  <si>
    <t>Залізничній районній адміністрації</t>
  </si>
  <si>
    <t>для проведення невідкладних аварійно-відновлювальних робіт з виведення з аварійного стану житлового будинку № 60 на вул. Стрийській, постраждалого внаслідок ракетного удару зі сторони країни-агресора російської федерації 06.07.2023, у тому числі окремих конструктивних елементів будинку</t>
  </si>
  <si>
    <t>Рішення від 15.03.2024 № 391</t>
  </si>
  <si>
    <t>Виконавчому комітету</t>
  </si>
  <si>
    <t>для проведення невідкладних аварійно-відновлювальних робіт з виведення з аварійного стану окремих конструкційних елементів балкону архівного відділу Львівської міської ради на 2 поверсі головного фасаду житлового будинку № 23 на вул. П. Дорошенка у м. Львові</t>
  </si>
  <si>
    <t>для проведення невідкладних аварійно-відновлювальних робіт з відновлення експлуатаційної придатності і виведення із аварійного стану окремих конструктивних елементів житлового будинку № 29 на вул. Каховській у м. Львові, постраждалого внаслідок ракетного удару зі сторони країни-агресора російської федерації 15.08.2023</t>
  </si>
  <si>
    <t>для проведення невідкладних аварійно-відновлювальних робіт з виведення із аварійного стану окремих конструктивних елементів у житловому будинку № 56 на вул. Г. Хоткевича у м. Львові, постраждалого внаслідок ракетного удару зі сторони країни-агресора російської федерації 29.12.2023</t>
  </si>
  <si>
    <t>для проведення невідкладних аварійно-відновлювальних робіт з виведення із аварійного стану окремих конструкційних елементів підпірної стінки та сходів у внутрішньому подвір’ї житлових будинків №№ 46-52 на вул. І. Франка у м. Львові</t>
  </si>
  <si>
    <t>Управлінню освіти департаменту розвитку</t>
  </si>
  <si>
    <t>для проведення невідкладних аварійно-відновлювальних робіт з виведення із аварійного стану окремих конструкційних елементів будівлі позашкільного навчального закладу “Дитячий центр туризму, спорту та екскурсій МЖК-1“ м. Львова на вул. В. Чукаріна, 9 внаслідок ракетних ударів російської федерації</t>
  </si>
  <si>
    <t>для проведення невідкладних аварійно-відновлювальних робіт з виведення із аварійного стану окремих конструкційних елементів будівлі ЗДО № 78 на вул. В. Чукаріна, 9 у м. Львові внаслідок ракетного удару російської федерації 29.12.2023</t>
  </si>
  <si>
    <t>на проведення невідкладних карантинних (протиепізоотичних) заходів із запобігання поширення сказу на ЛКП “ЛЕВ“</t>
  </si>
  <si>
    <t>Рішення від 22.03.2024 № 422</t>
  </si>
  <si>
    <t>для проведення невідкладних аварійно-відновлювальних робіт з виведення з аварійного стану пасажирського ліфта із заміною ліфтового обладнання та влаштування додаткової зупинки в укритті будівлі Залізничної районної адміністрації за адресою: м. Львів, вул. І. Виговського, 34</t>
  </si>
  <si>
    <t>для проведення невідкладних аварійно-відновлювальних робіт із влаштування огорожі та дорожнього покриття між музеєм генерал-хорунжого УПА Романа Шухевича на вул. Білогорщі, 76-А та будинком № 74 на вул. Білогорщі, постраждалого внаслідок ракетного удару зі сторони країни-агресора російської федерації 01.01.2024</t>
  </si>
  <si>
    <t>Рішення від 29.03.2024 № 477</t>
  </si>
  <si>
    <t>Франківській районній адміністрації</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</si>
  <si>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12 на вул. Науковій у м. Львові, постраждалих внаслідок ракетного удару зі сторони країни-агресора російської федерації 15.02.2024</t>
  </si>
  <si>
    <t>для проведення невідкладних аварійно-відновлювальних робіт з виведення із аварійного стану житлових будинків на вул. Науковій, 12, 30, 34, вул. Тролейбусній, 12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15.02.2024</t>
  </si>
  <si>
    <t>для проведення невідкладних аварійно-відновлювальних робіт з виведення із аварійного стану житлових будинків на вул. Науковій, 74, вул. В. Симоненка, 7, вул. І. Пулюя, 21, 23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15.02.2024</t>
  </si>
  <si>
    <t>для проведення невідкладних аварійно-відновлювальних робіт з виведення із аварійного стану основних конструкційних елементів підлогового покриття 1-го поверху холу за адресою: пл. Ринок, 1</t>
  </si>
  <si>
    <t>Личаківській районній адміністрації</t>
  </si>
  <si>
    <t>для проведення невідкладних робіт з демонтажу аварійних зовнішніх санвузлів загального користування на вул. Личаківській, 4 у м. Львові</t>
  </si>
  <si>
    <t>Рішення від 19.04.2024 № 582</t>
  </si>
  <si>
    <t>Рішення від 26.04.2024 № 604</t>
  </si>
  <si>
    <t>Рішення від 21.05.2024 № 702</t>
  </si>
  <si>
    <t>для проведення невідкладних аварійно-відновлювальних робіт з виведення з аварійного стану окремих конструкційних елементів будівлі ліцею “Оріяна“ Львівської міської ради за адресою: м. Львів, вул. В. Чукаріна, 3, постраждалих внаслідок ракетного удару зі сторони країни-агресора російської федерації 29.12.2023</t>
  </si>
  <si>
    <t>Рішення від 11.06.2024 № 793</t>
  </si>
  <si>
    <t>Програма вдосконалення і розвитку місцевої автоматизованої системи централізованого оповіщення населення Львівської міської територіальної громади на 2023-2026 роки - для обслуговування обладнання для оповіщення населення, переданого  Львівській міській територіальній громаді відповідно до розпорядження Львівської ОВА від 02.03.2023 № 107/0/5-23ВА</t>
  </si>
  <si>
    <t>Рішення від 11.06.2024 № 792</t>
  </si>
  <si>
    <t>для проведення невідкладних аварійно-відновлювальних робіт з виведення із аварійного стану окремих конструкційних елементів підпірної стінки у внутрішньому подвір’ї житлового будинку № 33 на вул. Клепарівській у м. Львові</t>
  </si>
  <si>
    <t>Рішення від 14.06.2024 № 815</t>
  </si>
  <si>
    <t>для проведення невідкладних аварійно-відновлювальних робіт з виведення із аварійного стану окремих конструкційних елементів будівлі ліцею “Сихівський“ на вул. Г. Хоткевича, 48 внаслідок ракетних ударів російської федерації</t>
  </si>
  <si>
    <t>для проведення невідкладних аварійно-відновлювальних робіт з виведення із аварійного стану окремих конструкційних елементів житлового будинку № 55 на вул. І. Виговського у м. Львові, а саме балконів загального користування торцевого фасаду</t>
  </si>
  <si>
    <t>Управлінню з питань цивільного захисту та територіальної оборони</t>
  </si>
  <si>
    <t>Ухвала від 04.07.2024 № 4961</t>
  </si>
  <si>
    <t>Управлінню соціального захисту</t>
  </si>
  <si>
    <t>Рішення від 23.07.2024 № 968</t>
  </si>
  <si>
    <t>для проведення невідкладних аварійно-відновлювальних робіт з виведення із аварійного стану окремих конструкційних елементів підпірної стінки у внутрішньому подвір’ї житлового будинку № 9 на вул. Хорватській у м. Львові</t>
  </si>
  <si>
    <t>для проведення невідкладних аварійно-відновлювальних робіт із виведення з аварійного стану окремих конструкційних елементів будівлі СЗШ № 31 на вул. Княгині Ольги, 104 у м. Львові</t>
  </si>
  <si>
    <t>для проведення невідкладних аварійно-відновлювальних робіт із виведення з аварійного стану окремих конструкційних елементів будівлі початкової школи “Малюк” Львівської міської ради на вул. Володимира Великого, 41-А у м. Львові</t>
  </si>
  <si>
    <t>Департаменту природних ресурсів, будівництва та розвитку громад</t>
  </si>
  <si>
    <t>для проведення невідкладних аварійно-відновлювальних робіт з виведення із аварійного стану підпірної стінки спортивного комплексу “Юність” на вул. Болгарській, 4 у м. Львові</t>
  </si>
  <si>
    <t>Рішення від 29.07.2024 № 973</t>
  </si>
  <si>
    <t>Галицькій районній адміністрації</t>
  </si>
  <si>
    <t>ля проведення невідкладних аварійно-відновлювальних робіт з виведення із аварійного стану окремих конструкційних елементів житлового будинку № 16 на вул. Шептицьких у м. Львові</t>
  </si>
  <si>
    <t>Рішення від 27.08.2024 № 1109</t>
  </si>
  <si>
    <t>для проведення невідкладних аварійно-відновлювальних робіт з виведення із аварійного стану окремих конструкційних елементів житлового будинку № 23 на вул. Клепарівській у м. Львові, зокрема торцевої стіни правого флігеля, у межах розташування туалетів загального користування та підпірної стіни у внутрішньому подвір’ї</t>
  </si>
  <si>
    <t>для проведення невідкладних аварійно-відновлювальних робіт з виведення із аварійного стану окремих конструкційних елементів житлового будинку № 9-А на вул. Академіка О. Богомольця у м. Львові, зокрема у межах під’їзду № 2</t>
  </si>
  <si>
    <t>Рішення від 06.09.2024 № 1168</t>
  </si>
  <si>
    <t>для проведення невідкладних аварійно-відновлювальних робіт із виведенням з аварійного стану окремих конструкційних елементів даху Львівського позашкільного навчального закладу туристично-краєзнавчий центр “Княжий“ на вул. Володимира Великого, 125-А</t>
  </si>
  <si>
    <t>для проведення невідкладних аварійно-відновлювальних робіт із виведення з аварійного стану окремих конструкційних елементів даху в ЗДО № 38 на вул. Уласа Самчука, 21 у м. Львові</t>
  </si>
  <si>
    <t>Шевченківській районній адміністрації</t>
  </si>
  <si>
    <t>для проведення невідкладних аварійно-відновлювальних робіт з виведення із аварійного стану окремих конструкційних елементів даху житлового будинку № 7 на вул. Городницькій у м. Львові</t>
  </si>
  <si>
    <t>для проведення невідкладних аварійно-відновлювальних робіт з виведення із аварійного стану окремих конструкційних елементів даху житлового будинку № 30 на вул. Варшавській у м. Львові</t>
  </si>
  <si>
    <t>для проведення невідкладних аварійно-відновлювальних робіт з виведення із аварійного стану окремих конструктивних елементів житлового будинку № 13 на вул. Валовій у м. Львові</t>
  </si>
  <si>
    <t>на організацію навантаження та перевезення відходів, які утворилися внаслідок ракетних ударів по м. Львову зі сторони країни-агресора російської федерації 04 вересня 2024 року</t>
  </si>
  <si>
    <t>Рішення від 27.09.2024 № 1262</t>
  </si>
  <si>
    <t>для виплати матеріальної допомоги на тимчасове проживання на час відселення мешканців житлових будинків, які зазнали ушкоджень внаслідок збройної агресії російської федерації 04.09.2024</t>
  </si>
  <si>
    <t>для проведення невідкладних аварійно-відновлювальних робіт з виведення із аварійного стану конструкційних елементів житлового будинку № 44 на вул. Є. Коновальця у м. Львові, постраждалих внаслідок ракетного удару зі сторони країни-агресора російської федерації 04.09.2024 (демонтажні роботи пошкоджених конструкцій будівлі – 1-й етап аварійно-відновлювальних робіт)</t>
  </si>
  <si>
    <t>для проведення невідкладних аварійно-відновлювальних робіт з виведення із аварійного стану житлових будинків на вул. А. Мельника, 6, 10, вул. Є. Коновальця, 50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04.09.2024)</t>
  </si>
  <si>
    <t xml:space="preserve">для проведення невідкладних аварійно-відновлювальних робіт з виведення із аварійного стану житлових будинків на вул. І. Кокорудза, 10, 12, 14, 16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04.09.2024) </t>
  </si>
  <si>
    <t>для проведення невідкладних аварійно-відновлювальних робіт з виведення із аварійного стану житлових будинків на вул. Є. Коновальця, 44-А, 46, 43, 45, 37, 50, 52, 51, 53, 61, вул. Художній, 4, вул. А. Мельника, 6, 6-А, 10, вул. І. Кокорудза, 7, 12, 13, вул. Академіка С. Єфремова, 53, 37, 44, 46, вул. С. Васильківського, 1, вул. Героїв УПА, 14, 17, 36, 40, 45, 37, вул. Я. Пастернака, 2, вул. І. Тобілевича, 3, вул. Городоцькій, 141, 143, (вікон сходових кліток, покрівель та технічних поверхів),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</si>
  <si>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житлових будинків на вул. А. Мельника, 5, 14-А, 16, 16-А, вул. Генерала Т. Чупринки, 80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04.09.2024)</t>
  </si>
  <si>
    <t>Рішення від 15.10.2024 № 1321</t>
  </si>
  <si>
    <t>Залізничній районній адміністрації кошти</t>
  </si>
  <si>
    <t>Для проведення невідкладних аварійно-відновлювальних робіт з виведення із аварійного стану окремих конструкційних елементів житлового будинку № 22-А на вул. Братів Міхновських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</si>
  <si>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4 на вул. Г. Квітки-Основ’яненка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</si>
  <si>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3 на вул. Братів Дужих, постраждалих внаслідок ракетного удару зі сторони країни-агресора російської федерації 04.09.2024</t>
  </si>
  <si>
    <t>Рішення від 22.10.2024 № 1341</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</si>
  <si>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41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</si>
  <si>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40-А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</si>
  <si>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38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</si>
  <si>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39, кв. 2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</si>
  <si>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39, кв. 4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</si>
  <si>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37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</si>
  <si>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36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</si>
  <si>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21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</si>
  <si>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22-А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</si>
  <si>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26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</si>
  <si>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35-А на вул. Олени Степанівни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</si>
  <si>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20 на вул. Олени Степанівни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</si>
  <si>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14 на вул. Олени Степанівни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</si>
  <si>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35-А на вул. С. Голубовича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</si>
  <si>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1 на вул. Братів Дужих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</si>
  <si>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 на вул. Братів Дужих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</si>
  <si>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7 на вул. Хотинській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</si>
  <si>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 на вул. Г. Квітки-Основ’яненка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</si>
  <si>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3 на вул. Р. Декарта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</si>
  <si>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24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</si>
  <si>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45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</si>
  <si>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48 на вул. С. Голубовича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</si>
  <si>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7 на вул. І. Шараневича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</si>
  <si>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40 на вул. Братів Міхновських у м. Львові, постраждалих внаслідок ракетного удару зі сторони країни-агресора російської федерації 04.09.2024</t>
  </si>
  <si>
    <t>Звіт про попереднє технічне обстеження та висновки на проведення невідкладних аварійно-відновлювальних робіт з виведення із аварійного стану окремих конструктивних елементів житлового будинку № 42 на вул. Братів Міхновських у м. Львові, постраждалих внаслідок ракетного удару зі сторони країни-агресора російської федерації 04.09.2024</t>
  </si>
  <si>
    <t>Технічні висновки на проведення невідкладних аварійно-відновлювальних робіт з виведення із аварійного стану житлового будинку № 14 на вул. Братів Міхновських,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</si>
  <si>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16 на вул. Братів Міхновських,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</si>
  <si>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7-Б на вул. Г. Квітки-Основ’яненка,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</si>
  <si>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7-А на вул. Г. Квітки-Основ’яненка,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</si>
  <si>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7 на вул. Г. Квітки-Основ’яненка,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</si>
  <si>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18 на вул. Олени Степанівни,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</si>
  <si>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26 на вул. Олени Степанівни,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</si>
  <si>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12-Б на вул. Олени Степанівни,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</si>
  <si>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16 на вул. Олени Степанівни,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</si>
  <si>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33 на вул. Братів Міхновських,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</si>
  <si>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22 на вул. Братів Міхновських,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</si>
  <si>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Технічні висновки на проведення невідкладних аварійно-відновлювальних робіт з виведення із аварійного стану житлового будинку № 37-А на вул. Братів Міхновських,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</si>
  <si>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Для проведення невідкладних аварійно-відновлювальних робіт з виведення із аварійного стану житлових будинків (у тому числі пошкоджених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</si>
  <si>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житлового будинку № 7 на вул. І. Шараневича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</si>
  <si>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житлового будинку № 3 на вул. Р. Декарта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</si>
  <si>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житлового будинку № 45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</si>
  <si>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житлового будинку № 18 на вул. Олени Степанівни, постраждалого внаслідок ракетного удару зі сторони країни-агресора російської федерації 04.09.2024, у тому числі окремих конструктивних елементів покрівлі</t>
  </si>
  <si>
    <t>Для проведення невідкладних аварійно-відновлювальних робіт з виведення із аварійного стану житлового будинку № 12-Б на вул. Олени Степанівни, постраждалого внаслідок ракетного удару зі сторони країни-агресора російської федерації 04.09.2024, у тому числі окремих конструктивних елементів покрівлі</t>
  </si>
  <si>
    <t>Для проведення невідкладних аварійно-відновлювальних робіт з виведення із аварійного стану окремих конструктивних елементів житлового будинку № 26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</si>
  <si>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21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</si>
  <si>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житлового будинку № 16 на вул. Олени Степанівни, постраждалого внаслідок ракетного удару зі сторони країни-агресора російської федерації 04.09.2024, у тому числі окремих конструктивних елементів покрівлі</t>
  </si>
  <si>
    <t>Для проведення невідкладних аварійно-відновлювальних робіт з виведення із аварійного стану окремих конструкційних елементів житлового будинку № 7 на вул. Хотинській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</si>
  <si>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1 на вул. Братів Дужих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</si>
  <si>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14 на вул. Олени Степанівни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</si>
  <si>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житлового будинку № 26 на вул. Олени Степанівни, постраждалого внаслідок ракетного удару зі сторони країни-агресора російської федерації 04.09.2024, у тому числі окремих конструктивних елементів покрівлі</t>
  </si>
  <si>
    <t>Для проведення невідкладних аварійно-відновлювальних робіт з виведення із аварійного стану окремих конструктивних елементів житлового будинку № 35-А на вул. С. Голубовича у м. Львові, постраждалого внаслідок ракетного удару зі сторони країни-агресора російської федерації 04.09.2024</t>
  </si>
  <si>
    <t>Збільшено/ зменшено відповідно до прийнятих рішень та ухвал</t>
  </si>
  <si>
    <t>Збільшено обсяг резервного фонду</t>
  </si>
  <si>
    <t>Ухвала від 17.10.2024 № 5576</t>
  </si>
  <si>
    <t>Ухвала від 12.09.2024 № 5204</t>
  </si>
  <si>
    <t>Зменшено обсяг резервного фонду</t>
  </si>
  <si>
    <t xml:space="preserve">Технічні висновки на проведення невідкладних аварійно-відновлювальних робіт з виведення із аварійного стану житлового будинку № 18 на вул. Г. Квітки-Основ’яненка, постраждалих внаслідок ракетного удару зі сторони країни-агресора російської федерації 04.09.2024, у тому числі окремих конструктивних елементів покрівлі </t>
  </si>
  <si>
    <t>Технічні висновки на проведення невідкладних аварійно-відновлювальних робіт з виведення із аварійного стану житлового будинку № 12 на вул. Г. Квітки-Основ’яненка, постраждалих внаслідок ракетного удару зі сторони країни-агресора російської федерації 04.09.2024, у тому числі окремих конструктивних елементів покрівлі</t>
  </si>
  <si>
    <t>Програма ліквідації наслідків надзвичайної ситуації внаслідок ракетних ударів по будинках/будівлях Львівської міської територіальної громади зі сторони країни-агресора російської федерації - надання матеріальної допомоги мешканцям м. Львова для часткового відшкодування витрат/оплати послуг при проведенні ремонтних робіт з відновлення квартир, а також за встановлення/ відновлення/ заміну пошкоджених вхідних дверей у будинках № 62, 64, 66, 68 на вул. Стрийській, які зазанали ушкоджень/ руйнувань внаслідок ракетного удару по будинках/ будівлях Львівської МТГ 06.07.2023</t>
  </si>
  <si>
    <t>Рішення від 05.11.2024 № 1397</t>
  </si>
  <si>
    <t>Попереднє обстеження та виготовлення технічних висновків “Проведення невідкладних аварійно-відновлювальних робіт з виведення із аварійного стану окремих конструкційних елементів житлового будинку № 24 на вул. Олени Степанівни у м. Львові, постраждалих внаслідок ракетного удару зі сторони країни-агресора російської федерації 04.09.2024“</t>
  </si>
  <si>
    <t>Попереднє обстеження та виготовлення технічних висновків “Проведення невідкладних аварійно-відновлювальних робіт з виведення із аварійного стану окремих конструкційних елементів житлового будинку № 24-А на вул. Олени Степанівни у м. Львові, постраждалих внаслідок ракетного удару зі сторони країни-агресора російської федерації 04.09.2024“</t>
  </si>
  <si>
    <t>Попереднє обстеження та виготовлення технічних висновків “Проведення невідкладних аварійно-відновлювальних робіт з виведення із аварійного стану окремих конструкційних елементів житлового будинку № 24-Б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</si>
  <si>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24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</si>
  <si>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24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</si>
  <si>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даху житлового будинку № 24-Б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</si>
  <si>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24-А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</si>
  <si>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житлового будинку № 48 на вул. С. Голубовича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</si>
  <si>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житлового будинку № 24 на вул. Братів Міхновських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</si>
  <si>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30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</si>
  <si>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28 на вул. Олени Степанівни у м. Львові, постраждалих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</si>
  <si>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14-А на вул. Олени Степанівни у м. Львові, постраждалих внаслідок ракетного удару зі сторони країни-агресора російської федерації 04.09.2024</t>
  </si>
  <si>
    <t>Рішення від 08.11.2024 № 1422</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</si>
  <si>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15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</si>
  <si>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17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</si>
  <si>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19 на вул. Братів Міхновських у м. Львові, постраждалого внаслідок ракетного удару зі сторони країни-агресора російської федерації 04.09.2024</t>
  </si>
  <si>
    <t>Сихівській районній адміністрації</t>
  </si>
  <si>
    <t>Для проведення невідкладних аварійно-відновлювальних робіт з виведення із аварійного стану окремих конструктивних елементів покрівлі житлового будинку № 28 на вул. Братів Міхновських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</si>
  <si>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конструктивних елементів покрівлі житлового будинку № 2 на вул. Затишній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</si>
  <si>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33 на вул. Олени Степанівни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</si>
  <si>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житлового будинку № 33-А на вул. Олени Степанівни у м. Львові, постраждалого внаслідок ракетного удару зі сторони країни-агресора російської федерації 04.09.2024</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</si>
  <si>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33-Б на вул. Олени Степанівни у м. Львові, постраждалого внаслідок ракетного удару зі сторони країни-агресора російської федерації 04.09.2024</t>
  </si>
  <si>
    <t>Рішення від 15.11.2024 № 1452</t>
  </si>
  <si>
    <t>ля проведення невідкладних аварійно-відновлювальних робіт з виведення з аварійного стану окремих конструкційних елементів будівлі Дитячо-юнацької спортивної школи № 1 м. Львова на вул. Чернівецькій, 4</t>
  </si>
  <si>
    <t>на проведення виплат матеріальних допомог на ліквідацію наслідків ракетних ударів та ударів безпілотними літальними апаратами зі сторони країни-агресора російської федерації, які призвели до пошкоджень житлових будинків Львівської міської територіальної громади 29.12.2023, 01.01.2024, 15.02.2024, 19.06.2024, 04.09.2024, а саме: для часткового відшкодування витрат/оплати послуг за встановлення пошкоджених вхідних дверей або відновлення пошкоджених вхідних дверей до житлового приміщення та для встановлення/заміни пошкоджених вікон, а також мешканцям будинків/квартир, у яких відбулось затоплення через зруйновані дахи та інші ушкодження.</t>
  </si>
  <si>
    <t>Ухвала від 19.12.2024 № 5740</t>
  </si>
  <si>
    <t>Рішення від 13.12.2024 № 1559</t>
  </si>
  <si>
    <t>для проведення невідкладних робіт із ліквідації аварійного стану житлового будинку № 2 на вул. Перемиській внаслідок підмивання фундаменту 27.11.2024</t>
  </si>
  <si>
    <t>Рішення від 19.12.2024 № 1596</t>
  </si>
  <si>
    <t>для проведення першочергових невідкладних аварійно-відновлювальних робіт з виведення із аварійного стану окремих конструкційних елементів житлового будинку № 35 на вул. П. Дорошенка у м. Львові</t>
  </si>
  <si>
    <t>Рішення від 23.12.2024 № 1598</t>
  </si>
  <si>
    <t>на проведення виплати матеріальної допомоги на ліквідацію наслідків надзвичайної ситуації, спричиненої збройною агресією російської федерації 04.09.2024, для часткового відшкодування витрат/оплати послуг за відновлення зруйнованих покрівель будинків/квартир, які перебувають у приватній власності та зазнали ушкоджень/руйнувань</t>
  </si>
  <si>
    <t>Залишок на 01.01.2025</t>
  </si>
  <si>
    <t>Ухвала від 28.11.2024 № 5726</t>
  </si>
  <si>
    <t>Львівської міської територіальної громади за січень-грудень 2024 року</t>
  </si>
  <si>
    <t>Рішення від 11.10.2024 № 1318
(зі змінами рішення від 15.10.2024 № 1322)</t>
  </si>
  <si>
    <t>Рішення від 22.03.2024 № 422
(зі змінами рішення від 10.12.2024 № 1545)</t>
  </si>
  <si>
    <t>Рішення від 22.03.2024 № 422
(зі змінами ухвала від 19.12.2024 № 5740)</t>
  </si>
  <si>
    <t>Рішення від 10.09.2024 № 1185
(зі змінами ухвала від 19.12.2024 № 5740)</t>
  </si>
  <si>
    <t xml:space="preserve">Управлінню соціального захисту </t>
  </si>
  <si>
    <t xml:space="preserve">Управлінню освіти </t>
  </si>
  <si>
    <t>Управлінню освіти</t>
  </si>
  <si>
    <t xml:space="preserve">Управлінню спорту та молодіжної політики </t>
  </si>
  <si>
    <t>Рішення від 05.01.2024 № 3 (зі змінами рішення від 21.05.2024 № 701, 19.06.2024 № 844, 04.09.2024 № 1163, 20.09.2024 № 1226)</t>
  </si>
  <si>
    <t xml:space="preserve">Залізничній районній адміністрації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</si>
</sst>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
  </numFmts>
  <fonts count="4" x14ac:knownFonts="1">
    <font>
      <sz val="10"/>
      <name val="Arial Cyr"/>
      <charset val="204"/>
    </font>
    <font>
      <sz val="13"/>
      <name val="Arial"/>
      <family val="2"/>
      <charset val="204"/>
    </font>
    <font>
      <b/>
      <sz val="13"/>
      <name val="Arial"/>
      <family val="2"/>
      <charset val="204"/>
    </font>
    <font>
      <sz val="13"/>
      <color theme="1"/>
      <name val="Arial"/>
      <family val="2"/>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166" fontId="1" fillId="0" borderId="0" xfId="0" applyNumberFormat="1" applyFont="1"/>
    <xf numFmtId="0" fontId="2" fillId="0" borderId="0" xfId="0" applyFont="1" applyAlignment="1">
      <alignment horizontal="center"/>
    </xf>
    <xf numFmtId="0" fontId="1" fillId="0" borderId="0" xfId="0" applyFont="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1" fontId="2" fillId="0" borderId="3" xfId="0" applyNumberFormat="1" applyFont="1" applyBorder="1" applyAlignment="1">
      <alignment horizontal="center"/>
    </xf>
    <xf numFmtId="0" fontId="2" fillId="0" borderId="0" xfId="0" applyFont="1"/>
    <xf numFmtId="0" fontId="2" fillId="0" borderId="4" xfId="0" applyFont="1" applyBorder="1" applyAlignment="1">
      <alignment horizontal="left" vertical="center"/>
    </xf>
    <xf numFmtId="164" fontId="2" fillId="0" borderId="4" xfId="0" applyNumberFormat="1"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top"/>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left" vertical="top"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left" vertical="top"/>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64" fontId="3" fillId="2" borderId="4"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67" fontId="1" fillId="0" borderId="0" xfId="0" applyNumberFormat="1" applyFont="1"/>
    <xf numFmtId="0" fontId="2" fillId="0" borderId="4"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164" fontId="2" fillId="0" borderId="0" xfId="0" applyNumberFormat="1" applyFont="1" applyAlignment="1">
      <alignment horizontal="center" vertical="center"/>
    </xf>
    <xf numFmtId="165" fontId="1" fillId="0" borderId="0" xfId="0" applyNumberFormat="1" applyFont="1"/>
    <xf numFmtId="0" fontId="2" fillId="0" borderId="0" xfId="0" applyFont="1" applyBorder="1" applyAlignment="1">
      <alignment horizontal="center"/>
    </xf>
    <xf numFmtId="0" fontId="0" fillId="0" borderId="2" xfId="0"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1" fillId="0" borderId="2"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6"/>
  <sheetViews>
    <sheetView tabSelected="1" topLeftCell="A130" zoomScale="82" zoomScaleNormal="82" zoomScaleSheetLayoutView="25" workbookViewId="0">
      <selection activeCell="J140" sqref="J140"/>
    </sheetView>
  </sheetViews>
  <sheetFormatPr defaultColWidth="8.85546875" defaultRowHeight="16.5" x14ac:dyDescent="0.25"/>
  <cols>
    <col min="1" max="1" width="28.28515625" style="1" customWidth="1"/>
    <col min="2" max="2" width="29.42578125" style="1" customWidth="1"/>
    <col min="3" max="3" width="160.140625" style="1" customWidth="1"/>
    <col min="4" max="4" width="17.5703125" style="1" customWidth="1"/>
    <col min="5" max="6" width="8.85546875" style="1"/>
    <col min="7" max="7" width="19.42578125" style="1" bestFit="1" customWidth="1"/>
    <col min="8" max="16384" width="8.85546875" style="1"/>
  </cols>
  <sheetData>
    <row r="1" spans="1:7" ht="16.5" customHeight="1" x14ac:dyDescent="0.25"/>
    <row r="2" spans="1:7" x14ac:dyDescent="0.25">
      <c r="A2" s="3" t="s">
        <v>7</v>
      </c>
      <c r="B2" s="3"/>
      <c r="C2" s="3"/>
      <c r="D2" s="3"/>
    </row>
    <row r="3" spans="1:7" x14ac:dyDescent="0.25">
      <c r="A3" s="3" t="s">
        <v>187</v>
      </c>
      <c r="B3" s="3"/>
      <c r="C3" s="3"/>
      <c r="D3" s="3"/>
    </row>
    <row r="4" spans="1:7" ht="26.25" customHeight="1" x14ac:dyDescent="0.25">
      <c r="D4" s="4" t="s">
        <v>9</v>
      </c>
    </row>
    <row r="5" spans="1:7" s="8" customFormat="1" ht="18" customHeight="1" x14ac:dyDescent="0.25">
      <c r="A5" s="5" t="s">
        <v>0</v>
      </c>
      <c r="B5" s="6" t="s">
        <v>1</v>
      </c>
      <c r="C5" s="7" t="s">
        <v>4</v>
      </c>
      <c r="D5" s="6" t="s">
        <v>11</v>
      </c>
    </row>
    <row r="6" spans="1:7" s="8" customFormat="1" ht="17.25" customHeight="1" x14ac:dyDescent="0.25">
      <c r="A6" s="9" t="s">
        <v>16</v>
      </c>
      <c r="B6" s="10" t="s">
        <v>2</v>
      </c>
      <c r="C6" s="43" t="s">
        <v>3</v>
      </c>
      <c r="D6" s="10" t="s">
        <v>12</v>
      </c>
    </row>
    <row r="7" spans="1:7" s="8" customFormat="1" ht="15.75" customHeight="1" x14ac:dyDescent="0.25">
      <c r="A7" s="9" t="s">
        <v>17</v>
      </c>
      <c r="B7" s="10" t="s">
        <v>3</v>
      </c>
      <c r="C7" s="43"/>
      <c r="D7" s="10" t="s">
        <v>18</v>
      </c>
    </row>
    <row r="8" spans="1:7" s="8" customFormat="1" ht="16.5" customHeight="1" x14ac:dyDescent="0.25">
      <c r="A8" s="11"/>
      <c r="B8" s="12"/>
      <c r="C8" s="13"/>
      <c r="D8" s="12" t="s">
        <v>5</v>
      </c>
    </row>
    <row r="9" spans="1:7" s="15" customFormat="1" ht="21.75" customHeight="1" x14ac:dyDescent="0.25">
      <c r="A9" s="12">
        <v>1</v>
      </c>
      <c r="B9" s="12">
        <v>2</v>
      </c>
      <c r="C9" s="11">
        <v>3</v>
      </c>
      <c r="D9" s="14">
        <v>4</v>
      </c>
    </row>
    <row r="10" spans="1:7" x14ac:dyDescent="0.25">
      <c r="A10" s="16" t="s">
        <v>13</v>
      </c>
      <c r="B10" s="16"/>
      <c r="C10" s="16"/>
      <c r="D10" s="17">
        <v>350000</v>
      </c>
    </row>
    <row r="11" spans="1:7" x14ac:dyDescent="0.25">
      <c r="A11" s="18" t="s">
        <v>14</v>
      </c>
      <c r="B11" s="19"/>
      <c r="C11" s="20" t="s">
        <v>19</v>
      </c>
      <c r="D11" s="21">
        <v>-49500</v>
      </c>
    </row>
    <row r="12" spans="1:7" ht="49.5" x14ac:dyDescent="0.25">
      <c r="A12" s="22" t="s">
        <v>50</v>
      </c>
      <c r="B12" s="22" t="s">
        <v>57</v>
      </c>
      <c r="C12" s="23" t="s">
        <v>51</v>
      </c>
      <c r="D12" s="21">
        <v>-590.76</v>
      </c>
    </row>
    <row r="13" spans="1:7" ht="82.5" x14ac:dyDescent="0.25">
      <c r="A13" s="22" t="s">
        <v>58</v>
      </c>
      <c r="B13" s="22" t="s">
        <v>59</v>
      </c>
      <c r="C13" s="23" t="s">
        <v>151</v>
      </c>
      <c r="D13" s="21">
        <f>-39498.9-85</f>
        <v>-39583.9</v>
      </c>
    </row>
    <row r="14" spans="1:7" x14ac:dyDescent="0.25">
      <c r="A14" s="18" t="s">
        <v>147</v>
      </c>
      <c r="B14" s="19"/>
      <c r="C14" s="23" t="s">
        <v>145</v>
      </c>
      <c r="D14" s="21">
        <v>100000</v>
      </c>
      <c r="G14" s="2"/>
    </row>
    <row r="15" spans="1:7" x14ac:dyDescent="0.25">
      <c r="A15" s="18" t="s">
        <v>146</v>
      </c>
      <c r="B15" s="19"/>
      <c r="C15" s="23" t="s">
        <v>148</v>
      </c>
      <c r="D15" s="21">
        <v>-116000</v>
      </c>
    </row>
    <row r="16" spans="1:7" x14ac:dyDescent="0.25">
      <c r="A16" s="24" t="s">
        <v>186</v>
      </c>
      <c r="B16" s="25"/>
      <c r="C16" s="23" t="s">
        <v>148</v>
      </c>
      <c r="D16" s="21">
        <v>-4000</v>
      </c>
    </row>
    <row r="17" spans="1:4" x14ac:dyDescent="0.25">
      <c r="A17" s="24" t="s">
        <v>178</v>
      </c>
      <c r="B17" s="25"/>
      <c r="C17" s="23" t="s">
        <v>148</v>
      </c>
      <c r="D17" s="21">
        <f>-46300.2188-9596.33-4853.24057-1100</f>
        <v>-61849.789370000006</v>
      </c>
    </row>
    <row r="18" spans="1:4" x14ac:dyDescent="0.25">
      <c r="A18" s="26" t="s">
        <v>144</v>
      </c>
      <c r="B18" s="27"/>
      <c r="C18" s="20"/>
      <c r="D18" s="17">
        <f>SUM(D11:D17)</f>
        <v>-171524.44937000002</v>
      </c>
    </row>
    <row r="19" spans="1:4" x14ac:dyDescent="0.25">
      <c r="A19" s="28" t="s">
        <v>15</v>
      </c>
      <c r="B19" s="28"/>
      <c r="C19" s="29"/>
      <c r="D19" s="17">
        <f>D10+D18</f>
        <v>178475.55062999998</v>
      </c>
    </row>
    <row r="20" spans="1:4" ht="115.5" x14ac:dyDescent="0.25">
      <c r="A20" s="22" t="s">
        <v>196</v>
      </c>
      <c r="B20" s="22" t="s">
        <v>192</v>
      </c>
      <c r="C20" s="23" t="s">
        <v>177</v>
      </c>
      <c r="D20" s="21">
        <v>30000</v>
      </c>
    </row>
    <row r="21" spans="1:4" ht="49.5" x14ac:dyDescent="0.25">
      <c r="A21" s="30" t="s">
        <v>20</v>
      </c>
      <c r="B21" s="22" t="s">
        <v>21</v>
      </c>
      <c r="C21" s="23" t="s">
        <v>22</v>
      </c>
      <c r="D21" s="21">
        <v>4394.3540000000003</v>
      </c>
    </row>
    <row r="22" spans="1:4" ht="49.5" x14ac:dyDescent="0.25">
      <c r="A22" s="31"/>
      <c r="B22" s="22" t="s">
        <v>23</v>
      </c>
      <c r="C22" s="23" t="s">
        <v>24</v>
      </c>
      <c r="D22" s="21">
        <v>1218.8901499999999</v>
      </c>
    </row>
    <row r="23" spans="1:4" ht="41.25" customHeight="1" x14ac:dyDescent="0.25">
      <c r="A23" s="22" t="s">
        <v>25</v>
      </c>
      <c r="B23" s="22" t="s">
        <v>26</v>
      </c>
      <c r="C23" s="23" t="s">
        <v>27</v>
      </c>
      <c r="D23" s="21">
        <v>319.34350000000001</v>
      </c>
    </row>
    <row r="24" spans="1:4" ht="49.5" x14ac:dyDescent="0.25">
      <c r="A24" s="22" t="s">
        <v>35</v>
      </c>
      <c r="B24" s="22" t="s">
        <v>23</v>
      </c>
      <c r="C24" s="23" t="s">
        <v>28</v>
      </c>
      <c r="D24" s="21">
        <v>4892.9229999999998</v>
      </c>
    </row>
    <row r="25" spans="1:4" ht="49.5" x14ac:dyDescent="0.25">
      <c r="A25" s="30" t="s">
        <v>189</v>
      </c>
      <c r="B25" s="30" t="s">
        <v>21</v>
      </c>
      <c r="C25" s="23" t="s">
        <v>29</v>
      </c>
      <c r="D25" s="32">
        <f>4555.07-884.96692</f>
        <v>3670.1030799999999</v>
      </c>
    </row>
    <row r="26" spans="1:4" ht="33" x14ac:dyDescent="0.25">
      <c r="A26" s="31"/>
      <c r="B26" s="31"/>
      <c r="C26" s="23" t="s">
        <v>30</v>
      </c>
      <c r="D26" s="21">
        <v>2752.6462700000002</v>
      </c>
    </row>
    <row r="27" spans="1:4" ht="49.5" x14ac:dyDescent="0.25">
      <c r="A27" s="30" t="s">
        <v>35</v>
      </c>
      <c r="B27" s="30" t="s">
        <v>31</v>
      </c>
      <c r="C27" s="23" t="s">
        <v>32</v>
      </c>
      <c r="D27" s="21">
        <v>390.63332000000003</v>
      </c>
    </row>
    <row r="28" spans="1:4" ht="38.25" customHeight="1" x14ac:dyDescent="0.25">
      <c r="A28" s="31"/>
      <c r="B28" s="31"/>
      <c r="C28" s="23" t="s">
        <v>33</v>
      </c>
      <c r="D28" s="21">
        <v>1298.7090000000001</v>
      </c>
    </row>
    <row r="29" spans="1:4" ht="66" x14ac:dyDescent="0.25">
      <c r="A29" s="22" t="s">
        <v>190</v>
      </c>
      <c r="B29" s="22" t="s">
        <v>21</v>
      </c>
      <c r="C29" s="23" t="s">
        <v>34</v>
      </c>
      <c r="D29" s="33">
        <f>1283.43658-216.65009</f>
        <v>1066.78649</v>
      </c>
    </row>
    <row r="30" spans="1:4" ht="49.5" x14ac:dyDescent="0.25">
      <c r="A30" s="30" t="s">
        <v>38</v>
      </c>
      <c r="B30" s="30" t="s">
        <v>39</v>
      </c>
      <c r="C30" s="23" t="s">
        <v>40</v>
      </c>
      <c r="D30" s="21">
        <v>1497.52</v>
      </c>
    </row>
    <row r="31" spans="1:4" ht="49.5" x14ac:dyDescent="0.25">
      <c r="A31" s="34"/>
      <c r="B31" s="34"/>
      <c r="C31" s="23" t="s">
        <v>41</v>
      </c>
      <c r="D31" s="21">
        <v>178.77719999999999</v>
      </c>
    </row>
    <row r="32" spans="1:4" ht="50.25" customHeight="1" x14ac:dyDescent="0.25">
      <c r="A32" s="31"/>
      <c r="B32" s="31"/>
      <c r="C32" s="23" t="s">
        <v>42</v>
      </c>
      <c r="D32" s="21">
        <v>88.68</v>
      </c>
    </row>
    <row r="33" spans="1:4" ht="49.5" x14ac:dyDescent="0.25">
      <c r="A33" s="30" t="s">
        <v>46</v>
      </c>
      <c r="B33" s="30" t="s">
        <v>23</v>
      </c>
      <c r="C33" s="23" t="s">
        <v>36</v>
      </c>
      <c r="D33" s="21">
        <v>2303.2629999999999</v>
      </c>
    </row>
    <row r="34" spans="1:4" ht="49.5" x14ac:dyDescent="0.25">
      <c r="A34" s="31"/>
      <c r="B34" s="31"/>
      <c r="C34" s="23" t="s">
        <v>37</v>
      </c>
      <c r="D34" s="21">
        <v>42.781999999999996</v>
      </c>
    </row>
    <row r="35" spans="1:4" ht="33" x14ac:dyDescent="0.25">
      <c r="A35" s="30" t="s">
        <v>47</v>
      </c>
      <c r="B35" s="35" t="s">
        <v>26</v>
      </c>
      <c r="C35" s="23" t="s">
        <v>43</v>
      </c>
      <c r="D35" s="21">
        <v>995.77200000000005</v>
      </c>
    </row>
    <row r="36" spans="1:4" ht="33" x14ac:dyDescent="0.25">
      <c r="A36" s="31"/>
      <c r="B36" s="35" t="s">
        <v>44</v>
      </c>
      <c r="C36" s="23" t="s">
        <v>45</v>
      </c>
      <c r="D36" s="21">
        <v>739.71900000000005</v>
      </c>
    </row>
    <row r="37" spans="1:4" ht="49.5" x14ac:dyDescent="0.25">
      <c r="A37" s="22" t="s">
        <v>48</v>
      </c>
      <c r="B37" s="22" t="s">
        <v>31</v>
      </c>
      <c r="C37" s="23" t="s">
        <v>49</v>
      </c>
      <c r="D37" s="21">
        <v>6742.5910000000003</v>
      </c>
    </row>
    <row r="38" spans="1:4" ht="49.5" x14ac:dyDescent="0.25">
      <c r="A38" s="22" t="s">
        <v>52</v>
      </c>
      <c r="B38" s="22" t="s">
        <v>21</v>
      </c>
      <c r="C38" s="23" t="s">
        <v>53</v>
      </c>
      <c r="D38" s="21">
        <v>762.17821000000004</v>
      </c>
    </row>
    <row r="39" spans="1:4" ht="33" x14ac:dyDescent="0.25">
      <c r="A39" s="30" t="s">
        <v>54</v>
      </c>
      <c r="B39" s="22" t="s">
        <v>193</v>
      </c>
      <c r="C39" s="23" t="s">
        <v>55</v>
      </c>
      <c r="D39" s="21">
        <v>568.40560000000005</v>
      </c>
    </row>
    <row r="40" spans="1:4" ht="33" x14ac:dyDescent="0.25">
      <c r="A40" s="31"/>
      <c r="B40" s="22" t="s">
        <v>23</v>
      </c>
      <c r="C40" s="23" t="s">
        <v>56</v>
      </c>
      <c r="D40" s="21">
        <v>942.41800000000001</v>
      </c>
    </row>
    <row r="41" spans="1:4" ht="49.5" x14ac:dyDescent="0.25">
      <c r="A41" s="30" t="s">
        <v>60</v>
      </c>
      <c r="B41" s="22" t="s">
        <v>21</v>
      </c>
      <c r="C41" s="23" t="s">
        <v>61</v>
      </c>
      <c r="D41" s="21">
        <v>406.41500000000002</v>
      </c>
    </row>
    <row r="42" spans="1:4" ht="33" x14ac:dyDescent="0.25">
      <c r="A42" s="34"/>
      <c r="B42" s="30" t="s">
        <v>194</v>
      </c>
      <c r="C42" s="23" t="s">
        <v>62</v>
      </c>
      <c r="D42" s="21">
        <v>2886.0149999999999</v>
      </c>
    </row>
    <row r="43" spans="1:4" ht="33" x14ac:dyDescent="0.25">
      <c r="A43" s="34"/>
      <c r="B43" s="31"/>
      <c r="C43" s="23" t="s">
        <v>63</v>
      </c>
      <c r="D43" s="21">
        <v>1010.628</v>
      </c>
    </row>
    <row r="44" spans="1:4" ht="66" x14ac:dyDescent="0.25">
      <c r="A44" s="31"/>
      <c r="B44" s="22" t="s">
        <v>64</v>
      </c>
      <c r="C44" s="23" t="s">
        <v>65</v>
      </c>
      <c r="D44" s="21">
        <v>6324.76</v>
      </c>
    </row>
    <row r="45" spans="1:4" ht="33" x14ac:dyDescent="0.25">
      <c r="A45" s="35" t="s">
        <v>66</v>
      </c>
      <c r="B45" s="22" t="s">
        <v>67</v>
      </c>
      <c r="C45" s="23" t="s">
        <v>68</v>
      </c>
      <c r="D45" s="21">
        <v>750.279</v>
      </c>
    </row>
    <row r="46" spans="1:4" ht="60.75" customHeight="1" x14ac:dyDescent="0.25">
      <c r="A46" s="30" t="s">
        <v>69</v>
      </c>
      <c r="B46" s="22" t="s">
        <v>21</v>
      </c>
      <c r="C46" s="23" t="s">
        <v>70</v>
      </c>
      <c r="D46" s="21">
        <v>2460.4619699999998</v>
      </c>
    </row>
    <row r="47" spans="1:4" ht="39.75" customHeight="1" x14ac:dyDescent="0.25">
      <c r="A47" s="31"/>
      <c r="B47" s="22" t="s">
        <v>44</v>
      </c>
      <c r="C47" s="23" t="s">
        <v>71</v>
      </c>
      <c r="D47" s="21">
        <v>1010.807</v>
      </c>
    </row>
    <row r="48" spans="1:4" ht="33" x14ac:dyDescent="0.25">
      <c r="A48" s="30" t="s">
        <v>72</v>
      </c>
      <c r="B48" s="30" t="s">
        <v>194</v>
      </c>
      <c r="C48" s="23" t="s">
        <v>73</v>
      </c>
      <c r="D48" s="21">
        <v>1051.3309999999999</v>
      </c>
    </row>
    <row r="49" spans="1:7" ht="33" x14ac:dyDescent="0.25">
      <c r="A49" s="31"/>
      <c r="B49" s="31"/>
      <c r="C49" s="23" t="s">
        <v>74</v>
      </c>
      <c r="D49" s="21">
        <v>1440.914</v>
      </c>
    </row>
    <row r="50" spans="1:7" ht="33" x14ac:dyDescent="0.25">
      <c r="A50" s="30" t="s">
        <v>72</v>
      </c>
      <c r="B50" s="30" t="s">
        <v>75</v>
      </c>
      <c r="C50" s="23" t="s">
        <v>76</v>
      </c>
      <c r="D50" s="21">
        <v>1493.443</v>
      </c>
    </row>
    <row r="51" spans="1:7" ht="33" x14ac:dyDescent="0.25">
      <c r="A51" s="31"/>
      <c r="B51" s="31"/>
      <c r="C51" s="23" t="s">
        <v>77</v>
      </c>
      <c r="D51" s="21">
        <v>298.74299999999999</v>
      </c>
    </row>
    <row r="52" spans="1:7" ht="33" x14ac:dyDescent="0.25">
      <c r="A52" s="35" t="s">
        <v>72</v>
      </c>
      <c r="B52" s="22" t="s">
        <v>67</v>
      </c>
      <c r="C52" s="23" t="s">
        <v>78</v>
      </c>
      <c r="D52" s="21">
        <v>299.38400000000001</v>
      </c>
    </row>
    <row r="53" spans="1:7" ht="66" x14ac:dyDescent="0.25">
      <c r="A53" s="35" t="s">
        <v>191</v>
      </c>
      <c r="B53" s="22" t="s">
        <v>21</v>
      </c>
      <c r="C53" s="23" t="s">
        <v>79</v>
      </c>
      <c r="D53" s="33">
        <f>3069-2203.728</f>
        <v>865.27199999999993</v>
      </c>
    </row>
    <row r="54" spans="1:7" ht="49.5" x14ac:dyDescent="0.25">
      <c r="A54" s="35" t="s">
        <v>80</v>
      </c>
      <c r="B54" s="22" t="s">
        <v>21</v>
      </c>
      <c r="C54" s="23" t="s">
        <v>81</v>
      </c>
      <c r="D54" s="21">
        <v>3988</v>
      </c>
    </row>
    <row r="55" spans="1:7" ht="49.5" x14ac:dyDescent="0.25">
      <c r="A55" s="30" t="s">
        <v>188</v>
      </c>
      <c r="B55" s="30" t="s">
        <v>39</v>
      </c>
      <c r="C55" s="23" t="s">
        <v>82</v>
      </c>
      <c r="D55" s="21">
        <v>2587.9780000000001</v>
      </c>
    </row>
    <row r="56" spans="1:7" ht="49.5" x14ac:dyDescent="0.25">
      <c r="A56" s="34"/>
      <c r="B56" s="34"/>
      <c r="C56" s="23" t="s">
        <v>83</v>
      </c>
      <c r="D56" s="21">
        <v>137.61000000000001</v>
      </c>
    </row>
    <row r="57" spans="1:7" ht="49.5" x14ac:dyDescent="0.25">
      <c r="A57" s="34"/>
      <c r="B57" s="34"/>
      <c r="C57" s="23" t="s">
        <v>84</v>
      </c>
      <c r="D57" s="21">
        <v>299.99400000000003</v>
      </c>
    </row>
    <row r="58" spans="1:7" ht="82.5" x14ac:dyDescent="0.25">
      <c r="A58" s="34"/>
      <c r="B58" s="34"/>
      <c r="C58" s="23" t="s">
        <v>85</v>
      </c>
      <c r="D58" s="21">
        <v>298.93220000000002</v>
      </c>
    </row>
    <row r="59" spans="1:7" ht="49.5" x14ac:dyDescent="0.25">
      <c r="A59" s="31"/>
      <c r="B59" s="31"/>
      <c r="C59" s="23" t="s">
        <v>86</v>
      </c>
      <c r="D59" s="21">
        <v>131.57300000000001</v>
      </c>
      <c r="G59" s="2"/>
    </row>
    <row r="60" spans="1:7" ht="49.5" x14ac:dyDescent="0.25">
      <c r="A60" s="35" t="s">
        <v>87</v>
      </c>
      <c r="B60" s="22" t="s">
        <v>88</v>
      </c>
      <c r="C60" s="23" t="s">
        <v>89</v>
      </c>
      <c r="D60" s="21">
        <v>930.87900000000002</v>
      </c>
    </row>
    <row r="61" spans="1:7" ht="49.5" x14ac:dyDescent="0.25">
      <c r="A61" s="30" t="s">
        <v>87</v>
      </c>
      <c r="B61" s="30" t="s">
        <v>88</v>
      </c>
      <c r="C61" s="23" t="s">
        <v>90</v>
      </c>
      <c r="D61" s="21">
        <v>1167.365</v>
      </c>
      <c r="G61" s="2"/>
    </row>
    <row r="62" spans="1:7" ht="49.5" x14ac:dyDescent="0.25">
      <c r="A62" s="31"/>
      <c r="B62" s="31"/>
      <c r="C62" s="23" t="s">
        <v>91</v>
      </c>
      <c r="D62" s="21">
        <v>561.23800000000006</v>
      </c>
    </row>
    <row r="63" spans="1:7" ht="49.5" x14ac:dyDescent="0.25">
      <c r="A63" s="30" t="s">
        <v>92</v>
      </c>
      <c r="B63" s="45" t="s">
        <v>88</v>
      </c>
      <c r="C63" s="23" t="s">
        <v>130</v>
      </c>
      <c r="D63" s="21">
        <v>2365.203</v>
      </c>
    </row>
    <row r="64" spans="1:7" ht="49.5" x14ac:dyDescent="0.25">
      <c r="A64" s="44"/>
      <c r="B64" s="46"/>
      <c r="C64" s="23" t="s">
        <v>142</v>
      </c>
      <c r="D64" s="21">
        <v>785.00099999999998</v>
      </c>
    </row>
    <row r="65" spans="1:7" ht="49.5" x14ac:dyDescent="0.25">
      <c r="A65" s="44"/>
      <c r="B65" s="46"/>
      <c r="C65" s="23" t="s">
        <v>143</v>
      </c>
      <c r="D65" s="21">
        <v>937.91899999999998</v>
      </c>
    </row>
    <row r="66" spans="1:7" ht="49.5" x14ac:dyDescent="0.25">
      <c r="A66" s="34" t="s">
        <v>92</v>
      </c>
      <c r="B66" s="45" t="s">
        <v>197</v>
      </c>
      <c r="C66" s="23" t="s">
        <v>140</v>
      </c>
      <c r="D66" s="21">
        <v>583.327</v>
      </c>
    </row>
    <row r="67" spans="1:7" ht="49.5" x14ac:dyDescent="0.25">
      <c r="A67" s="44"/>
      <c r="B67" s="47"/>
      <c r="C67" s="23" t="s">
        <v>141</v>
      </c>
      <c r="D67" s="21">
        <v>759.47199999999998</v>
      </c>
    </row>
    <row r="68" spans="1:7" ht="49.5" x14ac:dyDescent="0.25">
      <c r="A68" s="44"/>
      <c r="B68" s="47"/>
      <c r="C68" s="23" t="s">
        <v>139</v>
      </c>
      <c r="D68" s="21">
        <v>951.52099999999996</v>
      </c>
    </row>
    <row r="69" spans="1:7" ht="49.5" x14ac:dyDescent="0.25">
      <c r="A69" s="44"/>
      <c r="B69" s="47"/>
      <c r="C69" s="23" t="s">
        <v>138</v>
      </c>
      <c r="D69" s="21">
        <v>794.24300000000005</v>
      </c>
    </row>
    <row r="70" spans="1:7" ht="49.5" x14ac:dyDescent="0.25">
      <c r="A70" s="44"/>
      <c r="B70" s="47"/>
      <c r="C70" s="23" t="s">
        <v>137</v>
      </c>
      <c r="D70" s="21">
        <v>205.72900000000001</v>
      </c>
    </row>
    <row r="71" spans="1:7" ht="49.5" x14ac:dyDescent="0.25">
      <c r="A71" s="44"/>
      <c r="B71" s="47"/>
      <c r="C71" s="23" t="s">
        <v>136</v>
      </c>
      <c r="D71" s="21">
        <v>1061.251</v>
      </c>
    </row>
    <row r="72" spans="1:7" ht="49.5" x14ac:dyDescent="0.25">
      <c r="A72" s="44"/>
      <c r="B72" s="47"/>
      <c r="C72" s="23" t="s">
        <v>135</v>
      </c>
      <c r="D72" s="21">
        <v>1255.182</v>
      </c>
    </row>
    <row r="73" spans="1:7" ht="49.5" x14ac:dyDescent="0.25">
      <c r="A73" s="44"/>
      <c r="B73" s="47"/>
      <c r="C73" s="23" t="s">
        <v>134</v>
      </c>
      <c r="D73" s="21">
        <v>873.25800000000004</v>
      </c>
    </row>
    <row r="74" spans="1:7" ht="49.5" x14ac:dyDescent="0.25">
      <c r="A74" s="44"/>
      <c r="B74" s="47"/>
      <c r="C74" s="23" t="s">
        <v>133</v>
      </c>
      <c r="D74" s="21">
        <v>1355.204</v>
      </c>
    </row>
    <row r="75" spans="1:7" ht="49.5" x14ac:dyDescent="0.25">
      <c r="A75" s="44"/>
      <c r="B75" s="47"/>
      <c r="C75" s="23" t="s">
        <v>132</v>
      </c>
      <c r="D75" s="21">
        <v>633.70699999999999</v>
      </c>
    </row>
    <row r="76" spans="1:7" ht="49.5" x14ac:dyDescent="0.25">
      <c r="A76" s="44"/>
      <c r="B76" s="47"/>
      <c r="C76" s="23" t="s">
        <v>131</v>
      </c>
      <c r="D76" s="21">
        <v>979.178</v>
      </c>
      <c r="G76" s="2"/>
    </row>
    <row r="77" spans="1:7" ht="49.5" x14ac:dyDescent="0.25">
      <c r="A77" s="44"/>
      <c r="B77" s="47"/>
      <c r="C77" s="23" t="s">
        <v>118</v>
      </c>
      <c r="D77" s="21">
        <v>3</v>
      </c>
      <c r="G77" s="2"/>
    </row>
    <row r="78" spans="1:7" ht="49.5" x14ac:dyDescent="0.25">
      <c r="A78" s="44"/>
      <c r="B78" s="47"/>
      <c r="C78" s="23" t="s">
        <v>119</v>
      </c>
      <c r="D78" s="21">
        <v>3</v>
      </c>
      <c r="G78" s="2"/>
    </row>
    <row r="79" spans="1:7" ht="49.5" x14ac:dyDescent="0.25">
      <c r="A79" s="44"/>
      <c r="B79" s="47"/>
      <c r="C79" s="23" t="s">
        <v>129</v>
      </c>
      <c r="D79" s="21">
        <v>3</v>
      </c>
      <c r="G79" s="2"/>
    </row>
    <row r="80" spans="1:7" ht="49.5" x14ac:dyDescent="0.25">
      <c r="A80" s="44"/>
      <c r="B80" s="47"/>
      <c r="C80" s="23" t="s">
        <v>128</v>
      </c>
      <c r="D80" s="21">
        <v>3</v>
      </c>
      <c r="G80" s="2"/>
    </row>
    <row r="81" spans="1:4" ht="49.5" x14ac:dyDescent="0.25">
      <c r="A81" s="44"/>
      <c r="B81" s="47"/>
      <c r="C81" s="23" t="s">
        <v>127</v>
      </c>
      <c r="D81" s="21">
        <v>3</v>
      </c>
    </row>
    <row r="82" spans="1:4" ht="49.5" x14ac:dyDescent="0.25">
      <c r="A82" s="44"/>
      <c r="B82" s="47"/>
      <c r="C82" s="23" t="s">
        <v>126</v>
      </c>
      <c r="D82" s="21">
        <v>3</v>
      </c>
    </row>
    <row r="83" spans="1:4" ht="49.5" x14ac:dyDescent="0.25">
      <c r="A83" s="34" t="s">
        <v>92</v>
      </c>
      <c r="B83" s="50" t="s">
        <v>197</v>
      </c>
      <c r="C83" s="23" t="s">
        <v>125</v>
      </c>
      <c r="D83" s="21">
        <v>3</v>
      </c>
    </row>
    <row r="84" spans="1:4" ht="49.5" x14ac:dyDescent="0.25">
      <c r="A84" s="44"/>
      <c r="B84" s="46"/>
      <c r="C84" s="23" t="s">
        <v>123</v>
      </c>
      <c r="D84" s="21">
        <v>3</v>
      </c>
    </row>
    <row r="85" spans="1:4" ht="49.5" x14ac:dyDescent="0.25">
      <c r="A85" s="44"/>
      <c r="B85" s="46"/>
      <c r="C85" s="23" t="s">
        <v>124</v>
      </c>
      <c r="D85" s="21">
        <v>3</v>
      </c>
    </row>
    <row r="86" spans="1:4" ht="49.5" x14ac:dyDescent="0.25">
      <c r="A86" s="44"/>
      <c r="B86" s="46"/>
      <c r="C86" s="23" t="s">
        <v>122</v>
      </c>
      <c r="D86" s="21">
        <v>3</v>
      </c>
    </row>
    <row r="87" spans="1:4" ht="49.5" x14ac:dyDescent="0.25">
      <c r="A87" s="44"/>
      <c r="B87" s="46"/>
      <c r="C87" s="23" t="s">
        <v>121</v>
      </c>
      <c r="D87" s="21">
        <v>3</v>
      </c>
    </row>
    <row r="88" spans="1:4" ht="49.5" x14ac:dyDescent="0.25">
      <c r="A88" s="44"/>
      <c r="B88" s="46"/>
      <c r="C88" s="23" t="s">
        <v>120</v>
      </c>
      <c r="D88" s="21">
        <v>3</v>
      </c>
    </row>
    <row r="89" spans="1:4" ht="49.5" x14ac:dyDescent="0.25">
      <c r="A89" s="44"/>
      <c r="B89" s="46"/>
      <c r="C89" s="23" t="s">
        <v>150</v>
      </c>
      <c r="D89" s="21">
        <v>3</v>
      </c>
    </row>
    <row r="90" spans="1:4" ht="49.5" x14ac:dyDescent="0.25">
      <c r="A90" s="44"/>
      <c r="B90" s="46"/>
      <c r="C90" s="23" t="s">
        <v>149</v>
      </c>
      <c r="D90" s="21">
        <v>3</v>
      </c>
    </row>
    <row r="91" spans="1:4" ht="49.5" x14ac:dyDescent="0.25">
      <c r="A91" s="44"/>
      <c r="B91" s="46"/>
      <c r="C91" s="23" t="s">
        <v>117</v>
      </c>
      <c r="D91" s="21">
        <v>22.484000000000002</v>
      </c>
    </row>
    <row r="92" spans="1:4" ht="49.5" x14ac:dyDescent="0.25">
      <c r="A92" s="44"/>
      <c r="B92" s="46"/>
      <c r="C92" s="23" t="s">
        <v>93</v>
      </c>
      <c r="D92" s="21">
        <v>13.116</v>
      </c>
    </row>
    <row r="93" spans="1:4" ht="49.5" x14ac:dyDescent="0.25">
      <c r="A93" s="44"/>
      <c r="B93" s="46"/>
      <c r="C93" s="23" t="s">
        <v>116</v>
      </c>
      <c r="D93" s="21">
        <v>13.116</v>
      </c>
    </row>
    <row r="94" spans="1:4" ht="49.5" x14ac:dyDescent="0.25">
      <c r="A94" s="44"/>
      <c r="B94" s="46"/>
      <c r="C94" s="23" t="s">
        <v>94</v>
      </c>
      <c r="D94" s="21">
        <v>13.116</v>
      </c>
    </row>
    <row r="95" spans="1:4" ht="49.5" x14ac:dyDescent="0.25">
      <c r="A95" s="44"/>
      <c r="B95" s="46"/>
      <c r="C95" s="23" t="s">
        <v>95</v>
      </c>
      <c r="D95" s="21">
        <v>13.116</v>
      </c>
    </row>
    <row r="96" spans="1:4" ht="49.5" x14ac:dyDescent="0.25">
      <c r="A96" s="44"/>
      <c r="B96" s="46"/>
      <c r="C96" s="23" t="s">
        <v>96</v>
      </c>
      <c r="D96" s="21">
        <v>13.116</v>
      </c>
    </row>
    <row r="97" spans="1:4" ht="49.5" x14ac:dyDescent="0.25">
      <c r="A97" s="44"/>
      <c r="B97" s="46"/>
      <c r="C97" s="23" t="s">
        <v>97</v>
      </c>
      <c r="D97" s="21">
        <v>13.116</v>
      </c>
    </row>
    <row r="98" spans="1:4" ht="49.5" x14ac:dyDescent="0.25">
      <c r="A98" s="44"/>
      <c r="B98" s="46"/>
      <c r="C98" s="23" t="s">
        <v>98</v>
      </c>
      <c r="D98" s="21">
        <v>13.116</v>
      </c>
    </row>
    <row r="99" spans="1:4" ht="49.5" x14ac:dyDescent="0.25">
      <c r="A99" s="48"/>
      <c r="B99" s="49"/>
      <c r="C99" s="23" t="s">
        <v>99</v>
      </c>
      <c r="D99" s="21">
        <v>13.116</v>
      </c>
    </row>
    <row r="100" spans="1:4" ht="49.5" x14ac:dyDescent="0.25">
      <c r="A100" s="30" t="s">
        <v>92</v>
      </c>
      <c r="B100" s="45" t="s">
        <v>197</v>
      </c>
      <c r="C100" s="23" t="s">
        <v>100</v>
      </c>
      <c r="D100" s="21">
        <v>13.116</v>
      </c>
    </row>
    <row r="101" spans="1:4" ht="49.5" x14ac:dyDescent="0.25">
      <c r="A101" s="44"/>
      <c r="B101" s="46"/>
      <c r="C101" s="23" t="s">
        <v>101</v>
      </c>
      <c r="D101" s="21">
        <v>13.116</v>
      </c>
    </row>
    <row r="102" spans="1:4" ht="49.5" x14ac:dyDescent="0.25">
      <c r="A102" s="44"/>
      <c r="B102" s="46"/>
      <c r="C102" s="23" t="s">
        <v>102</v>
      </c>
      <c r="D102" s="21">
        <v>13.116</v>
      </c>
    </row>
    <row r="103" spans="1:4" ht="49.5" x14ac:dyDescent="0.25">
      <c r="A103" s="44"/>
      <c r="B103" s="46"/>
      <c r="C103" s="23" t="s">
        <v>103</v>
      </c>
      <c r="D103" s="21">
        <v>13.116</v>
      </c>
    </row>
    <row r="104" spans="1:4" ht="49.5" x14ac:dyDescent="0.25">
      <c r="A104" s="44"/>
      <c r="B104" s="46"/>
      <c r="C104" s="23" t="s">
        <v>104</v>
      </c>
      <c r="D104" s="21">
        <v>13.116</v>
      </c>
    </row>
    <row r="105" spans="1:4" ht="49.5" x14ac:dyDescent="0.25">
      <c r="A105" s="44"/>
      <c r="B105" s="46"/>
      <c r="C105" s="23" t="s">
        <v>105</v>
      </c>
      <c r="D105" s="21">
        <v>13.116</v>
      </c>
    </row>
    <row r="106" spans="1:4" ht="49.5" x14ac:dyDescent="0.25">
      <c r="A106" s="44"/>
      <c r="B106" s="46"/>
      <c r="C106" s="23" t="s">
        <v>106</v>
      </c>
      <c r="D106" s="21">
        <v>13.116</v>
      </c>
    </row>
    <row r="107" spans="1:4" ht="49.5" x14ac:dyDescent="0.25">
      <c r="A107" s="44"/>
      <c r="B107" s="46"/>
      <c r="C107" s="23" t="s">
        <v>107</v>
      </c>
      <c r="D107" s="21">
        <v>13.116</v>
      </c>
    </row>
    <row r="108" spans="1:4" ht="49.5" x14ac:dyDescent="0.25">
      <c r="A108" s="44"/>
      <c r="B108" s="46"/>
      <c r="C108" s="23" t="s">
        <v>108</v>
      </c>
      <c r="D108" s="21">
        <v>13.116</v>
      </c>
    </row>
    <row r="109" spans="1:4" ht="56.25" customHeight="1" x14ac:dyDescent="0.25">
      <c r="A109" s="44"/>
      <c r="B109" s="46"/>
      <c r="C109" s="23" t="s">
        <v>109</v>
      </c>
      <c r="D109" s="21">
        <v>13.116</v>
      </c>
    </row>
    <row r="110" spans="1:4" ht="59.25" customHeight="1" x14ac:dyDescent="0.25">
      <c r="A110" s="44"/>
      <c r="B110" s="46"/>
      <c r="C110" s="23" t="s">
        <v>110</v>
      </c>
      <c r="D110" s="21">
        <v>13.116</v>
      </c>
    </row>
    <row r="111" spans="1:4" ht="58.5" customHeight="1" x14ac:dyDescent="0.25">
      <c r="A111" s="44"/>
      <c r="B111" s="46"/>
      <c r="C111" s="23" t="s">
        <v>111</v>
      </c>
      <c r="D111" s="21">
        <v>13.116</v>
      </c>
    </row>
    <row r="112" spans="1:4" ht="64.5" customHeight="1" x14ac:dyDescent="0.25">
      <c r="A112" s="44"/>
      <c r="B112" s="46"/>
      <c r="C112" s="23" t="s">
        <v>112</v>
      </c>
      <c r="D112" s="21">
        <v>13.116</v>
      </c>
    </row>
    <row r="113" spans="1:7" ht="49.5" x14ac:dyDescent="0.25">
      <c r="A113" s="44"/>
      <c r="B113" s="46"/>
      <c r="C113" s="23" t="s">
        <v>113</v>
      </c>
      <c r="D113" s="21">
        <v>13.116</v>
      </c>
    </row>
    <row r="114" spans="1:7" ht="49.5" x14ac:dyDescent="0.25">
      <c r="A114" s="44"/>
      <c r="B114" s="46"/>
      <c r="C114" s="23" t="s">
        <v>114</v>
      </c>
      <c r="D114" s="21">
        <v>13.116</v>
      </c>
    </row>
    <row r="115" spans="1:7" ht="57.75" customHeight="1" x14ac:dyDescent="0.25">
      <c r="A115" s="48"/>
      <c r="B115" s="49"/>
      <c r="C115" s="23" t="s">
        <v>115</v>
      </c>
      <c r="D115" s="21">
        <v>13.116</v>
      </c>
      <c r="G115" s="36"/>
    </row>
    <row r="116" spans="1:7" ht="49.5" x14ac:dyDescent="0.25">
      <c r="A116" s="30" t="s">
        <v>152</v>
      </c>
      <c r="B116" s="30" t="s">
        <v>21</v>
      </c>
      <c r="C116" s="23" t="s">
        <v>164</v>
      </c>
      <c r="D116" s="21">
        <v>989.21642999999995</v>
      </c>
      <c r="G116" s="36"/>
    </row>
    <row r="117" spans="1:7" ht="49.5" x14ac:dyDescent="0.25">
      <c r="A117" s="34"/>
      <c r="B117" s="34"/>
      <c r="C117" s="23" t="s">
        <v>163</v>
      </c>
      <c r="D117" s="21">
        <v>935.80799999999999</v>
      </c>
      <c r="G117" s="36"/>
    </row>
    <row r="118" spans="1:7" ht="49.5" x14ac:dyDescent="0.25">
      <c r="A118" s="34"/>
      <c r="B118" s="31"/>
      <c r="C118" s="23" t="s">
        <v>162</v>
      </c>
      <c r="D118" s="21">
        <v>1469.1659999999999</v>
      </c>
      <c r="G118" s="36"/>
    </row>
    <row r="119" spans="1:7" ht="49.5" x14ac:dyDescent="0.25">
      <c r="A119" s="44"/>
      <c r="B119" s="30" t="s">
        <v>23</v>
      </c>
      <c r="C119" s="23" t="s">
        <v>161</v>
      </c>
      <c r="D119" s="21">
        <v>1425.99775</v>
      </c>
      <c r="G119" s="36"/>
    </row>
    <row r="120" spans="1:7" ht="49.5" x14ac:dyDescent="0.25">
      <c r="A120" s="44"/>
      <c r="B120" s="31"/>
      <c r="C120" s="23" t="s">
        <v>160</v>
      </c>
      <c r="D120" s="21">
        <v>1178.5820000000001</v>
      </c>
      <c r="G120" s="36"/>
    </row>
    <row r="121" spans="1:7" ht="49.5" x14ac:dyDescent="0.25">
      <c r="A121" s="44"/>
      <c r="B121" s="30" t="s">
        <v>67</v>
      </c>
      <c r="C121" s="23" t="s">
        <v>159</v>
      </c>
      <c r="D121" s="21">
        <v>558.73099999999999</v>
      </c>
      <c r="G121" s="36"/>
    </row>
    <row r="122" spans="1:7" ht="49.5" x14ac:dyDescent="0.25">
      <c r="A122" s="44"/>
      <c r="B122" s="44"/>
      <c r="C122" s="23" t="s">
        <v>158</v>
      </c>
      <c r="D122" s="21">
        <v>697.41700000000003</v>
      </c>
      <c r="G122" s="36"/>
    </row>
    <row r="123" spans="1:7" ht="49.5" x14ac:dyDescent="0.25">
      <c r="A123" s="44"/>
      <c r="B123" s="44"/>
      <c r="C123" s="23" t="s">
        <v>157</v>
      </c>
      <c r="D123" s="21">
        <v>973.99900000000002</v>
      </c>
      <c r="G123" s="36"/>
    </row>
    <row r="124" spans="1:7" ht="49.5" x14ac:dyDescent="0.25">
      <c r="A124" s="44"/>
      <c r="B124" s="44"/>
      <c r="C124" s="23" t="s">
        <v>156</v>
      </c>
      <c r="D124" s="21">
        <v>475.15100000000001</v>
      </c>
      <c r="G124" s="36"/>
    </row>
    <row r="125" spans="1:7" ht="49.5" x14ac:dyDescent="0.25">
      <c r="A125" s="44"/>
      <c r="B125" s="44"/>
      <c r="C125" s="23" t="s">
        <v>153</v>
      </c>
      <c r="D125" s="21">
        <v>22.484000000000002</v>
      </c>
      <c r="G125" s="36"/>
    </row>
    <row r="126" spans="1:7" ht="49.5" x14ac:dyDescent="0.25">
      <c r="A126" s="44"/>
      <c r="B126" s="44"/>
      <c r="C126" s="23" t="s">
        <v>154</v>
      </c>
      <c r="D126" s="21">
        <v>22.484000000000002</v>
      </c>
      <c r="G126" s="36"/>
    </row>
    <row r="127" spans="1:7" ht="49.5" x14ac:dyDescent="0.25">
      <c r="A127" s="48"/>
      <c r="B127" s="48"/>
      <c r="C127" s="23" t="s">
        <v>155</v>
      </c>
      <c r="D127" s="21">
        <v>22.484000000000002</v>
      </c>
      <c r="G127" s="2"/>
    </row>
    <row r="128" spans="1:7" ht="49.5" x14ac:dyDescent="0.25">
      <c r="A128" s="30" t="s">
        <v>165</v>
      </c>
      <c r="B128" s="30" t="s">
        <v>44</v>
      </c>
      <c r="C128" s="23" t="s">
        <v>166</v>
      </c>
      <c r="D128" s="21">
        <v>1016.5410000000001</v>
      </c>
      <c r="G128" s="36"/>
    </row>
    <row r="129" spans="1:7" ht="49.5" x14ac:dyDescent="0.25">
      <c r="A129" s="34"/>
      <c r="B129" s="34"/>
      <c r="C129" s="23" t="s">
        <v>167</v>
      </c>
      <c r="D129" s="21">
        <v>1025.7339999999999</v>
      </c>
      <c r="G129" s="36"/>
    </row>
    <row r="130" spans="1:7" ht="49.5" x14ac:dyDescent="0.25">
      <c r="A130" s="34"/>
      <c r="B130" s="31"/>
      <c r="C130" s="23" t="s">
        <v>168</v>
      </c>
      <c r="D130" s="21">
        <v>935.43299999999999</v>
      </c>
      <c r="G130" s="36"/>
    </row>
    <row r="131" spans="1:7" ht="49.5" x14ac:dyDescent="0.25">
      <c r="A131" s="44"/>
      <c r="B131" s="30" t="s">
        <v>169</v>
      </c>
      <c r="C131" s="23" t="s">
        <v>170</v>
      </c>
      <c r="D131" s="21">
        <v>1239.463</v>
      </c>
      <c r="G131" s="36"/>
    </row>
    <row r="132" spans="1:7" ht="49.5" x14ac:dyDescent="0.25">
      <c r="A132" s="48"/>
      <c r="B132" s="31"/>
      <c r="C132" s="23" t="s">
        <v>171</v>
      </c>
      <c r="D132" s="21">
        <v>731.88900000000001</v>
      </c>
      <c r="G132" s="36"/>
    </row>
    <row r="133" spans="1:7" ht="49.5" x14ac:dyDescent="0.25">
      <c r="A133" s="30" t="s">
        <v>165</v>
      </c>
      <c r="B133" s="30" t="s">
        <v>75</v>
      </c>
      <c r="C133" s="23" t="s">
        <v>172</v>
      </c>
      <c r="D133" s="21">
        <v>600.35900000000004</v>
      </c>
      <c r="G133" s="36"/>
    </row>
    <row r="134" spans="1:7" ht="49.5" x14ac:dyDescent="0.25">
      <c r="A134" s="34"/>
      <c r="B134" s="34"/>
      <c r="C134" s="23" t="s">
        <v>173</v>
      </c>
      <c r="D134" s="21">
        <v>1100.9960000000001</v>
      </c>
      <c r="G134" s="36"/>
    </row>
    <row r="135" spans="1:7" ht="49.5" x14ac:dyDescent="0.25">
      <c r="A135" s="31"/>
      <c r="B135" s="31"/>
      <c r="C135" s="23" t="s">
        <v>174</v>
      </c>
      <c r="D135" s="21">
        <v>859.85599999999999</v>
      </c>
      <c r="G135" s="36"/>
    </row>
    <row r="136" spans="1:7" ht="33" x14ac:dyDescent="0.25">
      <c r="A136" s="35" t="s">
        <v>175</v>
      </c>
      <c r="B136" s="35" t="s">
        <v>195</v>
      </c>
      <c r="C136" s="23" t="s">
        <v>176</v>
      </c>
      <c r="D136" s="21">
        <v>1405.778</v>
      </c>
      <c r="G136" s="36"/>
    </row>
    <row r="137" spans="1:7" ht="33" x14ac:dyDescent="0.25">
      <c r="A137" s="35" t="s">
        <v>179</v>
      </c>
      <c r="B137" s="35" t="s">
        <v>39</v>
      </c>
      <c r="C137" s="23" t="s">
        <v>180</v>
      </c>
      <c r="D137" s="21">
        <v>3500</v>
      </c>
      <c r="G137" s="36"/>
    </row>
    <row r="138" spans="1:7" ht="33" x14ac:dyDescent="0.25">
      <c r="A138" s="35" t="s">
        <v>181</v>
      </c>
      <c r="B138" s="35" t="s">
        <v>67</v>
      </c>
      <c r="C138" s="23" t="s">
        <v>182</v>
      </c>
      <c r="D138" s="21">
        <v>778.42989</v>
      </c>
      <c r="G138" s="36"/>
    </row>
    <row r="139" spans="1:7" ht="49.5" x14ac:dyDescent="0.25">
      <c r="A139" s="35" t="s">
        <v>183</v>
      </c>
      <c r="B139" s="35" t="s">
        <v>59</v>
      </c>
      <c r="C139" s="23" t="s">
        <v>184</v>
      </c>
      <c r="D139" s="21">
        <v>12600</v>
      </c>
      <c r="G139" s="36"/>
    </row>
    <row r="140" spans="1:7" ht="24" customHeight="1" x14ac:dyDescent="0.25">
      <c r="A140" s="37" t="s">
        <v>6</v>
      </c>
      <c r="B140" s="38"/>
      <c r="C140" s="38"/>
      <c r="D140" s="17">
        <f>SUM(D20:D139)</f>
        <v>143753.97905999984</v>
      </c>
      <c r="G140" s="36"/>
    </row>
    <row r="141" spans="1:7" ht="25.5" customHeight="1" x14ac:dyDescent="0.25">
      <c r="A141" s="39" t="s">
        <v>185</v>
      </c>
      <c r="B141" s="39"/>
      <c r="C141" s="39"/>
      <c r="D141" s="17">
        <f>D19-D140</f>
        <v>34721.571570000146</v>
      </c>
    </row>
    <row r="142" spans="1:7" x14ac:dyDescent="0.25">
      <c r="B142" s="40"/>
      <c r="C142" s="40"/>
      <c r="D142" s="41"/>
    </row>
    <row r="143" spans="1:7" x14ac:dyDescent="0.25">
      <c r="A143" s="1" t="s">
        <v>8</v>
      </c>
      <c r="D143" s="2"/>
    </row>
    <row r="144" spans="1:7" x14ac:dyDescent="0.25">
      <c r="A144" s="1" t="s">
        <v>10</v>
      </c>
      <c r="D144" s="42"/>
    </row>
    <row r="145" spans="4:4" x14ac:dyDescent="0.25">
      <c r="D145" s="42"/>
    </row>
    <row r="146" spans="4:4" x14ac:dyDescent="0.25">
      <c r="D146" s="42"/>
    </row>
  </sheetData>
  <mergeCells count="47">
    <mergeCell ref="A83:A99"/>
    <mergeCell ref="B83:B99"/>
    <mergeCell ref="A100:A115"/>
    <mergeCell ref="B100:B115"/>
    <mergeCell ref="A116:A127"/>
    <mergeCell ref="B121:B127"/>
    <mergeCell ref="A63:A65"/>
    <mergeCell ref="B63:B65"/>
    <mergeCell ref="A66:A82"/>
    <mergeCell ref="B66:B82"/>
    <mergeCell ref="B128:B130"/>
    <mergeCell ref="B131:B132"/>
    <mergeCell ref="A133:A135"/>
    <mergeCell ref="B133:B135"/>
    <mergeCell ref="A128:A132"/>
    <mergeCell ref="B116:B118"/>
    <mergeCell ref="B119:B120"/>
    <mergeCell ref="A2:D2"/>
    <mergeCell ref="A3:D3"/>
    <mergeCell ref="A10:C10"/>
    <mergeCell ref="A18:B18"/>
    <mergeCell ref="A11:B11"/>
    <mergeCell ref="A14:B14"/>
    <mergeCell ref="A15:B15"/>
    <mergeCell ref="A140:C140"/>
    <mergeCell ref="A33:A34"/>
    <mergeCell ref="B33:B34"/>
    <mergeCell ref="A41:A44"/>
    <mergeCell ref="B42:B43"/>
    <mergeCell ref="A46:A47"/>
    <mergeCell ref="B48:B49"/>
    <mergeCell ref="B50:B51"/>
    <mergeCell ref="A48:A49"/>
    <mergeCell ref="A50:A51"/>
    <mergeCell ref="B55:B59"/>
    <mergeCell ref="A55:A59"/>
    <mergeCell ref="A21:A22"/>
    <mergeCell ref="B27:B28"/>
    <mergeCell ref="B25:B26"/>
    <mergeCell ref="A25:A26"/>
    <mergeCell ref="A27:A28"/>
    <mergeCell ref="A61:A62"/>
    <mergeCell ref="B61:B62"/>
    <mergeCell ref="A30:A32"/>
    <mergeCell ref="B30:B32"/>
    <mergeCell ref="A35:A36"/>
    <mergeCell ref="A39:A40"/>
  </mergeCells>
  <pageMargins left="0.39370078740157483" right="0.39370078740157483" top="0.78740157480314965" bottom="0.39370078740157483" header="0.31496062992125984" footer="0.31496062992125984"/>
  <pageSetup paperSize="9" scale="58"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 1</vt:lpstr>
      <vt:lpstr>'Лист 1'!Заголовки_для_друку</vt:lpstr>
      <vt:lpstr>'Лист 1'!Область_друку</vt:lpstr>
    </vt:vector>
  </TitlesOfParts>
  <Company>LKM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Корда Наталія</cp:lastModifiedBy>
  <cp:lastPrinted>2025-02-11T08:50:47Z</cp:lastPrinted>
  <dcterms:created xsi:type="dcterms:W3CDTF">2004-06-15T06:14:27Z</dcterms:created>
  <dcterms:modified xsi:type="dcterms:W3CDTF">2025-02-11T08:56:10Z</dcterms:modified>
</cp:coreProperties>
</file>