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 filterPrivacy="1"/>
  <xr:revisionPtr revIDLastSave="0" documentId="13_ncr:1_{6509265E-902B-4424-A6FD-2F585A4615F6}" xr6:coauthVersionLast="40" xr6:coauthVersionMax="40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8" i="1" l="1"/>
  <c r="K57" i="1"/>
  <c r="K56" i="1"/>
  <c r="K55" i="1"/>
  <c r="K54" i="1"/>
  <c r="I58" i="1"/>
  <c r="I57" i="1"/>
  <c r="I56" i="1"/>
  <c r="I55" i="1"/>
  <c r="I54" i="1"/>
  <c r="H57" i="1"/>
  <c r="H56" i="1"/>
  <c r="H55" i="1"/>
  <c r="H54" i="1"/>
  <c r="F58" i="1"/>
  <c r="H58" i="1" s="1"/>
  <c r="E58" i="1"/>
  <c r="E57" i="1"/>
  <c r="E56" i="1"/>
  <c r="E55" i="1"/>
  <c r="E54" i="1"/>
  <c r="C58" i="1"/>
  <c r="M82" i="1" l="1"/>
  <c r="M81" i="1"/>
  <c r="K82" i="1"/>
  <c r="K81" i="1"/>
  <c r="J82" i="1"/>
  <c r="J81" i="1"/>
  <c r="M75" i="1"/>
  <c r="K75" i="1"/>
  <c r="J75" i="1"/>
  <c r="K74" i="1"/>
  <c r="M74" i="1" s="1"/>
  <c r="G75" i="1"/>
  <c r="J74" i="1"/>
  <c r="G74" i="1"/>
  <c r="I43" i="1" l="1"/>
  <c r="K43" i="1"/>
  <c r="H43" i="1"/>
  <c r="F43" i="1"/>
  <c r="H41" i="1"/>
  <c r="E43" i="1"/>
  <c r="C43" i="1"/>
  <c r="E41" i="1"/>
  <c r="I41" i="1"/>
  <c r="K41" i="1" s="1"/>
  <c r="J83" i="1" l="1"/>
  <c r="K83" i="1" s="1"/>
  <c r="M83" i="1" s="1"/>
  <c r="J76" i="1"/>
  <c r="G76" i="1"/>
  <c r="H42" i="1"/>
  <c r="E42" i="1"/>
  <c r="I42" i="1"/>
  <c r="K42" i="1" s="1"/>
  <c r="K84" i="1" l="1"/>
  <c r="M84" i="1" s="1"/>
  <c r="K80" i="1"/>
  <c r="M80" i="1" s="1"/>
  <c r="J77" i="1"/>
  <c r="K77" i="1" s="1"/>
  <c r="M77" i="1" s="1"/>
  <c r="J73" i="1"/>
  <c r="G73" i="1"/>
  <c r="K73" i="1" l="1"/>
  <c r="M73" i="1" s="1"/>
  <c r="L70" i="1"/>
  <c r="K70" i="1"/>
  <c r="J70" i="1"/>
  <c r="G70" i="1"/>
  <c r="M70" i="1" l="1"/>
  <c r="J42" i="1"/>
  <c r="J43" i="1" s="1"/>
  <c r="I40" i="1"/>
  <c r="K40" i="1" s="1"/>
  <c r="I39" i="1"/>
  <c r="K39" i="1" s="1"/>
  <c r="I38" i="1"/>
  <c r="K38" i="1" s="1"/>
  <c r="I37" i="1"/>
  <c r="K37" i="1" s="1"/>
  <c r="I36" i="1"/>
  <c r="G43" i="1"/>
  <c r="H40" i="1"/>
  <c r="H39" i="1"/>
  <c r="H38" i="1"/>
  <c r="H37" i="1"/>
  <c r="H36" i="1"/>
  <c r="E40" i="1"/>
  <c r="E39" i="1"/>
  <c r="E38" i="1"/>
  <c r="E37" i="1"/>
  <c r="E36" i="1"/>
  <c r="D43" i="1"/>
  <c r="K36" i="1" l="1"/>
  <c r="I26" i="1"/>
  <c r="H26" i="1"/>
  <c r="J26" i="1" l="1"/>
  <c r="G26" i="1"/>
  <c r="D26" i="1"/>
</calcChain>
</file>

<file path=xl/sharedStrings.xml><?xml version="1.0" encoding="utf-8"?>
<sst xmlns="http://schemas.openxmlformats.org/spreadsheetml/2006/main" count="150" uniqueCount="85">
  <si>
    <t>ЗАТВЕРДЖЕНО</t>
  </si>
  <si>
    <t>Наказ міністерства фінансів України</t>
  </si>
  <si>
    <t>26 серпня 2014року№836</t>
  </si>
  <si>
    <t>(у редакції наказу Міністерства фінансів України</t>
  </si>
  <si>
    <t>від 15 листопада 2018 року №908)</t>
  </si>
  <si>
    <t>Звіт</t>
  </si>
  <si>
    <t>1.</t>
  </si>
  <si>
    <t>Департамент економічного розвитку Львівської міської ради</t>
  </si>
  <si>
    <t>(КТПКВК МБ)</t>
  </si>
  <si>
    <t>(найменування головного розпорядника)</t>
  </si>
  <si>
    <t>2.</t>
  </si>
  <si>
    <t>(найменування відповідального виконавця)</t>
  </si>
  <si>
    <t>3.</t>
  </si>
  <si>
    <t>(КФКВК)</t>
  </si>
  <si>
    <t>(найменування бюджетної програми)</t>
  </si>
  <si>
    <t>4.</t>
  </si>
  <si>
    <t>Видатки (надані кредити) за бюджетною програмою:</t>
  </si>
  <si>
    <t>Затверджено у паспорті бюджетної програми</t>
  </si>
  <si>
    <t>Касові видатки (надані кредити)</t>
  </si>
  <si>
    <t>Відхилення</t>
  </si>
  <si>
    <t>загальний фонд</t>
  </si>
  <si>
    <t>спеціальний фонд</t>
  </si>
  <si>
    <t>усього</t>
  </si>
  <si>
    <t>5.</t>
  </si>
  <si>
    <t>Напрями використання бюджетних коштів:</t>
  </si>
  <si>
    <t>N
з/п</t>
  </si>
  <si>
    <t>Напрями використання  бюджетних коштів</t>
  </si>
  <si>
    <t>Усього</t>
  </si>
  <si>
    <t>Пояснення щодо причин відхилення між касовими видатками (наданими кредитами) та затвердженими у паспорті бюджетної програми</t>
  </si>
  <si>
    <t>6.</t>
  </si>
  <si>
    <t>Видатки (надані кредити) на реалізацію місцевих/регіональних програм, які виконуються в межах бюджетної програми:</t>
  </si>
  <si>
    <t>Найменування місцевої / регіональної програми</t>
  </si>
  <si>
    <t>7.</t>
  </si>
  <si>
    <t>Результативні показники бюджетної програми та аналіз їх виконання:</t>
  </si>
  <si>
    <t>N
 з/п</t>
  </si>
  <si>
    <t>Показники</t>
  </si>
  <si>
    <t>Одиниця виміру</t>
  </si>
  <si>
    <t>Джерело інформації</t>
  </si>
  <si>
    <t>Фактичні результативні показники, досягнуті за рахунок касових видатків (наданих кредитів)</t>
  </si>
  <si>
    <t>затрат</t>
  </si>
  <si>
    <t>показник</t>
  </si>
  <si>
    <t>Пояснення щодо причин розбіжностей між затвердженими та досягнутими результативними показниками</t>
  </si>
  <si>
    <t>продукту</t>
  </si>
  <si>
    <t>ефективності</t>
  </si>
  <si>
    <t>якості</t>
  </si>
  <si>
    <t>Аналіз стану виконання результативних показників</t>
  </si>
  <si>
    <t>Керівник установи головного розпорядника бюджетних коштів</t>
  </si>
  <si>
    <t>І.В.Кулинич</t>
  </si>
  <si>
    <t>(підпис)</t>
  </si>
  <si>
    <t>(ініціали та прізвище)</t>
  </si>
  <si>
    <t>Головний бухгалтер установи головного розпорядника бюджетних коштів</t>
  </si>
  <si>
    <t>Л.Є.Качмарик</t>
  </si>
  <si>
    <t>про виконання паспорта бюджетної програми місцевого бюджету за _2018__ рік</t>
  </si>
  <si>
    <t>(грн.)</t>
  </si>
  <si>
    <t>Предмети,матеріали,обладнання та інвентар</t>
  </si>
  <si>
    <t>Оплата послуг(крім комунальних)</t>
  </si>
  <si>
    <t>Видатки на відрядження</t>
  </si>
  <si>
    <t>шт</t>
  </si>
  <si>
    <t>управлінський облік</t>
  </si>
  <si>
    <t>розрахунково</t>
  </si>
  <si>
    <t>тис.грн.</t>
  </si>
  <si>
    <t>0490</t>
  </si>
  <si>
    <t>Інша економічна діяльність</t>
  </si>
  <si>
    <t>субсидії та поточні трансферти підприємствам (установам,організаціям)</t>
  </si>
  <si>
    <t>інші поточні видатки</t>
  </si>
  <si>
    <t>Різниця між касовими і плановими показниками виникла у зв"язку з неукладенням на деякі заходи договорів(по причині не прийняття участі у заході)</t>
  </si>
  <si>
    <t>виконання програм по  заходах пов"язаних з економічною діяльністю</t>
  </si>
  <si>
    <t>ухвали</t>
  </si>
  <si>
    <t>Фактичні показники менші від планових за рахунок не укладених договорів</t>
  </si>
  <si>
    <t>програмне забезпечення по збереженню енергоресурсів,придбання тепловізора,виготовлення промоційних матеріалів</t>
  </si>
  <si>
    <t>кількість проведених семінарів,конкурсів,форумів</t>
  </si>
  <si>
    <t>кількість проведених та прийнятих участь у міжнародних заходах</t>
  </si>
  <si>
    <t>кількість грантових проектів з залученню коштів Європейського Союзу</t>
  </si>
  <si>
    <t>кількість проведених фінансувань громадських організацій для залученню населення до громадських робіт</t>
  </si>
  <si>
    <t>середня кількість проведених заходів</t>
  </si>
  <si>
    <t>середня вартістьб проведення і участі в одному семінарі,конкурсі,форумі</t>
  </si>
  <si>
    <t>середня вартість проведення і участі в одному міжнародному заході</t>
  </si>
  <si>
    <t>середня кількість працівників,залучених до виконання громадських робіт</t>
  </si>
  <si>
    <t>кількість грантових проектів з залученням коштів Європейського Союзу</t>
  </si>
  <si>
    <t>у 2018 році було пройнято участь у 4 міжнародних заходах</t>
  </si>
  <si>
    <t>чол.</t>
  </si>
  <si>
    <t>Програма сприянню залученню інвестицій до міста Львова</t>
  </si>
  <si>
    <t>Програма підготовки та реалізації грантових проектів з залученням коштів Європейського Союзу</t>
  </si>
  <si>
    <t>Програма організації і проведення громадських та інших робіт тимчасового характуру у м.Львові</t>
  </si>
  <si>
    <t>Програма підтримки заходів з енергозбереження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</si>
</sst>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0" fillId="0" borderId="1" xfId="0" applyBorder="1"/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vertical="center" wrapText="1"/>
    </xf>
    <xf numFmtId="0" fontId="0" fillId="0" borderId="0" xfId="0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top" wrapText="1"/>
    </xf>
    <xf numFmtId="0" fontId="0" fillId="0" borderId="0" xfId="0" applyAlignment="1">
      <alignment horizontal="lef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96"/>
  <sheetViews>
    <sheetView tabSelected="1" zoomScaleNormal="100" workbookViewId="0">
      <selection activeCell="B59" sqref="B59:K59"/>
    </sheetView>
  </sheetViews>
  <sheetFormatPr defaultRowHeight="15" x14ac:dyDescent="0.25"/>
  <cols>
    <col min="2" max="2" width="19.7109375" customWidth="1"/>
    <col min="3" max="3" width="12.7109375" customWidth="1"/>
    <col min="4" max="4" width="15.5703125" customWidth="1"/>
    <col min="5" max="5" width="13.85546875" customWidth="1"/>
    <col min="6" max="6" width="12.7109375" customWidth="1"/>
    <col min="7" max="7" width="13.140625" customWidth="1"/>
    <col min="8" max="8" width="14.28515625" customWidth="1"/>
    <col min="9" max="9" width="13.85546875" customWidth="1"/>
    <col min="10" max="10" width="13.42578125" customWidth="1"/>
    <col min="11" max="11" width="12.28515625" customWidth="1"/>
    <col min="12" max="12" width="12.7109375" customWidth="1"/>
    <col min="13" max="13" width="11.7109375" customWidth="1"/>
  </cols>
  <sheetData>
    <row r="2" spans="1:13" x14ac:dyDescent="0.25">
      <c r="J2" s="33" t="s">
        <v>0</v>
      </c>
      <c r="K2" s="33"/>
      <c r="L2" s="33"/>
      <c r="M2" s="13"/>
    </row>
    <row r="3" spans="1:13" x14ac:dyDescent="0.25">
      <c r="J3" s="33" t="s">
        <v>1</v>
      </c>
      <c r="K3" s="33"/>
      <c r="L3" s="33"/>
      <c r="M3" s="33"/>
    </row>
    <row r="4" spans="1:13" x14ac:dyDescent="0.25">
      <c r="J4" s="33" t="s">
        <v>2</v>
      </c>
      <c r="K4" s="33"/>
      <c r="L4" s="33"/>
      <c r="M4" s="33"/>
    </row>
    <row r="5" spans="1:13" x14ac:dyDescent="0.25">
      <c r="J5" s="33" t="s">
        <v>3</v>
      </c>
      <c r="K5" s="33"/>
      <c r="L5" s="33"/>
      <c r="M5" s="33"/>
    </row>
    <row r="6" spans="1:13" x14ac:dyDescent="0.25">
      <c r="J6" s="33" t="s">
        <v>4</v>
      </c>
      <c r="K6" s="33"/>
      <c r="L6" s="33"/>
      <c r="M6" s="33"/>
    </row>
    <row r="9" spans="1:13" ht="15.75" x14ac:dyDescent="0.25">
      <c r="A9" s="31" t="s">
        <v>5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</row>
    <row r="10" spans="1:13" ht="15.75" x14ac:dyDescent="0.25">
      <c r="A10" s="31" t="s">
        <v>52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</row>
    <row r="11" spans="1:13" ht="15.75" x14ac:dyDescent="0.25">
      <c r="A11" s="27" t="s">
        <v>6</v>
      </c>
      <c r="B11" s="1">
        <v>2700000</v>
      </c>
      <c r="C11" s="2"/>
      <c r="D11" s="30" t="s">
        <v>7</v>
      </c>
      <c r="E11" s="30"/>
      <c r="F11" s="30"/>
      <c r="G11" s="30"/>
      <c r="H11" s="30"/>
      <c r="I11" s="30"/>
      <c r="J11" s="30"/>
      <c r="K11" s="30"/>
      <c r="L11" s="30"/>
      <c r="M11" s="30"/>
    </row>
    <row r="12" spans="1:13" ht="15.75" x14ac:dyDescent="0.25">
      <c r="A12" s="27"/>
      <c r="B12" s="3" t="s">
        <v>8</v>
      </c>
      <c r="C12" s="2"/>
      <c r="E12" s="28" t="s">
        <v>9</v>
      </c>
      <c r="F12" s="28"/>
      <c r="G12" s="28"/>
      <c r="H12" s="28"/>
      <c r="I12" s="28"/>
      <c r="J12" s="28"/>
      <c r="K12" s="28"/>
      <c r="L12" s="28"/>
      <c r="M12" s="28"/>
    </row>
    <row r="13" spans="1:13" ht="15.75" x14ac:dyDescent="0.25">
      <c r="A13" s="27" t="s">
        <v>10</v>
      </c>
      <c r="B13" s="1">
        <v>2710000</v>
      </c>
      <c r="C13" s="2"/>
      <c r="D13" s="30" t="s">
        <v>7</v>
      </c>
      <c r="E13" s="30"/>
      <c r="F13" s="30"/>
      <c r="G13" s="30"/>
      <c r="H13" s="30"/>
      <c r="I13" s="30"/>
      <c r="J13" s="30"/>
      <c r="K13" s="30"/>
      <c r="L13" s="30"/>
      <c r="M13" s="30"/>
    </row>
    <row r="14" spans="1:13" ht="15.75" x14ac:dyDescent="0.25">
      <c r="A14" s="27"/>
      <c r="B14" s="3" t="s">
        <v>8</v>
      </c>
      <c r="C14" s="2"/>
      <c r="E14" s="32" t="s">
        <v>11</v>
      </c>
      <c r="F14" s="32"/>
      <c r="G14" s="32"/>
      <c r="H14" s="32"/>
      <c r="I14" s="32"/>
      <c r="J14" s="32"/>
      <c r="K14" s="32"/>
      <c r="L14" s="32"/>
      <c r="M14" s="32"/>
    </row>
    <row r="15" spans="1:13" ht="15.75" x14ac:dyDescent="0.25">
      <c r="A15" s="27" t="s">
        <v>12</v>
      </c>
      <c r="B15" s="1">
        <v>2717690</v>
      </c>
      <c r="C15" s="14" t="s">
        <v>61</v>
      </c>
      <c r="D15" s="30" t="s">
        <v>62</v>
      </c>
      <c r="E15" s="30"/>
      <c r="F15" s="30"/>
      <c r="G15" s="30"/>
      <c r="H15" s="30"/>
      <c r="I15" s="30"/>
      <c r="J15" s="30"/>
      <c r="K15" s="30"/>
      <c r="L15" s="30"/>
      <c r="M15" s="30"/>
    </row>
    <row r="16" spans="1:13" x14ac:dyDescent="0.25">
      <c r="A16" s="27"/>
      <c r="B16" s="4" t="s">
        <v>8</v>
      </c>
      <c r="C16" s="4" t="s">
        <v>13</v>
      </c>
      <c r="E16" s="28" t="s">
        <v>14</v>
      </c>
      <c r="F16" s="28"/>
      <c r="G16" s="28"/>
      <c r="H16" s="28"/>
      <c r="I16" s="28"/>
      <c r="J16" s="28"/>
      <c r="K16" s="28"/>
      <c r="L16" s="28"/>
      <c r="M16" s="28"/>
    </row>
    <row r="17" spans="1:13" ht="15.75" customHeight="1" x14ac:dyDescent="0.25">
      <c r="A17" s="27" t="s">
        <v>15</v>
      </c>
      <c r="B17" s="24" t="s">
        <v>16</v>
      </c>
      <c r="C17" s="24"/>
      <c r="D17" s="24"/>
      <c r="E17" s="24"/>
      <c r="F17" s="24"/>
      <c r="G17" s="24"/>
    </row>
    <row r="18" spans="1:13" ht="14.25" customHeight="1" x14ac:dyDescent="0.25">
      <c r="A18" s="27"/>
      <c r="B18" s="29"/>
      <c r="C18" s="29"/>
      <c r="D18" s="29"/>
    </row>
    <row r="19" spans="1:13" ht="0.75" hidden="1" customHeight="1" x14ac:dyDescent="0.25">
      <c r="A19" s="5"/>
    </row>
    <row r="20" spans="1:13" ht="15.75" hidden="1" x14ac:dyDescent="0.25">
      <c r="A20" s="5"/>
    </row>
    <row r="21" spans="1:13" x14ac:dyDescent="0.25">
      <c r="J21" t="s">
        <v>53</v>
      </c>
    </row>
    <row r="22" spans="1:13" ht="15.75" x14ac:dyDescent="0.25">
      <c r="B22" s="26" t="s">
        <v>17</v>
      </c>
      <c r="C22" s="26"/>
      <c r="D22" s="26"/>
      <c r="E22" s="26" t="s">
        <v>18</v>
      </c>
      <c r="F22" s="26"/>
      <c r="G22" s="26"/>
      <c r="H22" s="26" t="s">
        <v>19</v>
      </c>
      <c r="I22" s="26"/>
      <c r="J22" s="26"/>
    </row>
    <row r="23" spans="1:13" ht="31.5" x14ac:dyDescent="0.25">
      <c r="B23" s="6" t="s">
        <v>20</v>
      </c>
      <c r="C23" s="6" t="s">
        <v>21</v>
      </c>
      <c r="D23" s="6" t="s">
        <v>22</v>
      </c>
      <c r="E23" s="6" t="s">
        <v>20</v>
      </c>
      <c r="F23" s="6" t="s">
        <v>21</v>
      </c>
      <c r="G23" s="6" t="s">
        <v>22</v>
      </c>
      <c r="H23" s="6" t="s">
        <v>20</v>
      </c>
      <c r="I23" s="6" t="s">
        <v>21</v>
      </c>
      <c r="J23" s="6" t="s">
        <v>22</v>
      </c>
    </row>
    <row r="24" spans="1:13" ht="15.75" x14ac:dyDescent="0.25">
      <c r="B24" s="6">
        <v>1</v>
      </c>
      <c r="C24" s="6">
        <v>2</v>
      </c>
      <c r="D24" s="6">
        <v>3</v>
      </c>
      <c r="E24" s="6">
        <v>4</v>
      </c>
      <c r="F24" s="6">
        <v>5</v>
      </c>
      <c r="G24" s="6">
        <v>6</v>
      </c>
      <c r="H24" s="6">
        <v>7</v>
      </c>
      <c r="I24" s="6">
        <v>8</v>
      </c>
      <c r="J24" s="6">
        <v>9</v>
      </c>
    </row>
    <row r="25" spans="1:13" ht="15.75" x14ac:dyDescent="0.25">
      <c r="B25" s="6"/>
      <c r="C25" s="6"/>
      <c r="D25" s="6"/>
      <c r="E25" s="6"/>
      <c r="F25" s="6"/>
      <c r="G25" s="6"/>
      <c r="H25" s="6"/>
      <c r="I25" s="6"/>
      <c r="J25" s="6"/>
    </row>
    <row r="26" spans="1:13" ht="15.75" x14ac:dyDescent="0.25">
      <c r="B26" s="16">
        <v>2877100</v>
      </c>
      <c r="C26" s="16"/>
      <c r="D26" s="16">
        <f>B26+C26</f>
        <v>2877100</v>
      </c>
      <c r="E26" s="6">
        <v>2444900.7999999998</v>
      </c>
      <c r="F26" s="6"/>
      <c r="G26" s="16">
        <f>E26+F26</f>
        <v>2444900.7999999998</v>
      </c>
      <c r="H26" s="6">
        <f>B26-E26</f>
        <v>432199.20000000019</v>
      </c>
      <c r="I26" s="6">
        <f>C26-F26</f>
        <v>0</v>
      </c>
      <c r="J26" s="6">
        <f>H26+I26</f>
        <v>432199.20000000019</v>
      </c>
    </row>
    <row r="27" spans="1:13" ht="15.75" x14ac:dyDescent="0.25">
      <c r="B27" s="6"/>
      <c r="C27" s="6"/>
      <c r="D27" s="6"/>
      <c r="E27" s="6"/>
      <c r="F27" s="6"/>
      <c r="G27" s="6"/>
      <c r="H27" s="6"/>
      <c r="I27" s="6"/>
      <c r="J27" s="6"/>
    </row>
    <row r="28" spans="1:13" ht="15.75" x14ac:dyDescent="0.25">
      <c r="A28" s="5"/>
      <c r="B28" s="6"/>
      <c r="C28" s="6"/>
      <c r="D28" s="6"/>
      <c r="E28" s="6"/>
      <c r="F28" s="6"/>
      <c r="G28" s="6"/>
      <c r="H28" s="6"/>
      <c r="I28" s="6"/>
      <c r="J28" s="6"/>
    </row>
    <row r="29" spans="1:13" ht="10.5" customHeight="1" x14ac:dyDescent="0.25">
      <c r="A29" s="5"/>
    </row>
    <row r="30" spans="1:13" ht="15.75" x14ac:dyDescent="0.25">
      <c r="A30" s="27" t="s">
        <v>23</v>
      </c>
      <c r="B30" s="24" t="s">
        <v>24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</row>
    <row r="31" spans="1:13" ht="6" customHeight="1" x14ac:dyDescent="0.25">
      <c r="A31" s="27"/>
      <c r="B31" s="2"/>
    </row>
    <row r="32" spans="1:13" ht="15.75" x14ac:dyDescent="0.25">
      <c r="A32" s="5"/>
      <c r="J32" t="s">
        <v>53</v>
      </c>
    </row>
    <row r="33" spans="1:13" ht="15.75" x14ac:dyDescent="0.25">
      <c r="A33" s="26" t="s">
        <v>25</v>
      </c>
      <c r="B33" s="26" t="s">
        <v>26</v>
      </c>
      <c r="C33" s="26" t="s">
        <v>17</v>
      </c>
      <c r="D33" s="26"/>
      <c r="E33" s="26"/>
      <c r="F33" s="26" t="s">
        <v>18</v>
      </c>
      <c r="G33" s="26"/>
      <c r="H33" s="26"/>
      <c r="I33" s="26" t="s">
        <v>19</v>
      </c>
      <c r="J33" s="26"/>
      <c r="K33" s="26"/>
    </row>
    <row r="34" spans="1:13" ht="61.5" customHeight="1" x14ac:dyDescent="0.25">
      <c r="A34" s="26"/>
      <c r="B34" s="26"/>
      <c r="C34" s="6" t="s">
        <v>20</v>
      </c>
      <c r="D34" s="6" t="s">
        <v>21</v>
      </c>
      <c r="E34" s="6" t="s">
        <v>22</v>
      </c>
      <c r="F34" s="6" t="s">
        <v>20</v>
      </c>
      <c r="G34" s="6" t="s">
        <v>21</v>
      </c>
      <c r="H34" s="6" t="s">
        <v>22</v>
      </c>
      <c r="I34" s="6" t="s">
        <v>20</v>
      </c>
      <c r="J34" s="6" t="s">
        <v>21</v>
      </c>
      <c r="K34" s="6" t="s">
        <v>22</v>
      </c>
    </row>
    <row r="35" spans="1:13" ht="14.25" customHeight="1" x14ac:dyDescent="0.25">
      <c r="A35" s="6">
        <v>1</v>
      </c>
      <c r="B35" s="6">
        <v>2</v>
      </c>
      <c r="C35" s="6">
        <v>3</v>
      </c>
      <c r="D35" s="6">
        <v>4</v>
      </c>
      <c r="E35" s="6">
        <v>5</v>
      </c>
      <c r="F35" s="6">
        <v>6</v>
      </c>
      <c r="G35" s="6">
        <v>7</v>
      </c>
      <c r="H35" s="6">
        <v>8</v>
      </c>
      <c r="I35" s="6">
        <v>9</v>
      </c>
      <c r="J35" s="6">
        <v>10</v>
      </c>
      <c r="K35" s="6">
        <v>11</v>
      </c>
    </row>
    <row r="36" spans="1:13" ht="15.75" hidden="1" x14ac:dyDescent="0.25">
      <c r="A36" s="15"/>
      <c r="B36" s="15"/>
      <c r="C36" s="16"/>
      <c r="D36" s="15"/>
      <c r="E36" s="16">
        <f t="shared" ref="E36:E42" si="0">C36</f>
        <v>0</v>
      </c>
      <c r="F36" s="16"/>
      <c r="G36" s="15"/>
      <c r="H36" s="16">
        <f t="shared" ref="H36:H42" si="1">F36</f>
        <v>0</v>
      </c>
      <c r="I36" s="16">
        <f>C36-F36</f>
        <v>0</v>
      </c>
      <c r="J36" s="15"/>
      <c r="K36" s="16">
        <f t="shared" ref="K36:K42" si="2">I36</f>
        <v>0</v>
      </c>
    </row>
    <row r="37" spans="1:13" ht="15.75" hidden="1" x14ac:dyDescent="0.25">
      <c r="A37" s="15"/>
      <c r="B37" s="15"/>
      <c r="C37" s="16"/>
      <c r="D37" s="15"/>
      <c r="E37" s="16">
        <f t="shared" si="0"/>
        <v>0</v>
      </c>
      <c r="F37" s="15"/>
      <c r="G37" s="15"/>
      <c r="H37" s="15">
        <f t="shared" si="1"/>
        <v>0</v>
      </c>
      <c r="I37" s="16">
        <f t="shared" ref="I37:I42" si="3">C37-F37</f>
        <v>0</v>
      </c>
      <c r="J37" s="15"/>
      <c r="K37" s="16">
        <f t="shared" si="2"/>
        <v>0</v>
      </c>
    </row>
    <row r="38" spans="1:13" ht="47.25" x14ac:dyDescent="0.25">
      <c r="A38" s="15"/>
      <c r="B38" s="15" t="s">
        <v>54</v>
      </c>
      <c r="C38" s="16">
        <v>57100</v>
      </c>
      <c r="D38" s="15"/>
      <c r="E38" s="16">
        <f t="shared" si="0"/>
        <v>57100</v>
      </c>
      <c r="F38" s="15">
        <v>13247.5</v>
      </c>
      <c r="G38" s="15"/>
      <c r="H38" s="15">
        <f t="shared" si="1"/>
        <v>13247.5</v>
      </c>
      <c r="I38" s="16">
        <f t="shared" si="3"/>
        <v>43852.5</v>
      </c>
      <c r="J38" s="15"/>
      <c r="K38" s="16">
        <f t="shared" si="2"/>
        <v>43852.5</v>
      </c>
    </row>
    <row r="39" spans="1:13" ht="47.25" x14ac:dyDescent="0.25">
      <c r="A39" s="6"/>
      <c r="B39" s="7" t="s">
        <v>55</v>
      </c>
      <c r="C39" s="16">
        <v>1930500</v>
      </c>
      <c r="D39" s="6"/>
      <c r="E39" s="16">
        <f t="shared" si="0"/>
        <v>1930500</v>
      </c>
      <c r="F39" s="6">
        <v>1696986.73</v>
      </c>
      <c r="G39" s="6"/>
      <c r="H39" s="6">
        <f t="shared" si="1"/>
        <v>1696986.73</v>
      </c>
      <c r="I39" s="16">
        <f t="shared" si="3"/>
        <v>233513.27000000002</v>
      </c>
      <c r="J39" s="6"/>
      <c r="K39" s="16">
        <f t="shared" si="2"/>
        <v>233513.27000000002</v>
      </c>
    </row>
    <row r="40" spans="1:13" ht="31.5" x14ac:dyDescent="0.25">
      <c r="A40" s="6"/>
      <c r="B40" s="7" t="s">
        <v>56</v>
      </c>
      <c r="C40" s="16">
        <v>164000</v>
      </c>
      <c r="D40" s="6"/>
      <c r="E40" s="16">
        <f t="shared" si="0"/>
        <v>164000</v>
      </c>
      <c r="F40" s="6">
        <v>89759.65</v>
      </c>
      <c r="G40" s="6"/>
      <c r="H40" s="6">
        <f t="shared" si="1"/>
        <v>89759.65</v>
      </c>
      <c r="I40" s="16">
        <f t="shared" si="3"/>
        <v>74240.350000000006</v>
      </c>
      <c r="J40" s="6"/>
      <c r="K40" s="16">
        <f t="shared" si="2"/>
        <v>74240.350000000006</v>
      </c>
    </row>
    <row r="41" spans="1:13" ht="78.75" x14ac:dyDescent="0.25">
      <c r="A41" s="20"/>
      <c r="B41" s="7" t="s">
        <v>63</v>
      </c>
      <c r="C41" s="16">
        <v>45000</v>
      </c>
      <c r="D41" s="20"/>
      <c r="E41" s="16">
        <f t="shared" si="0"/>
        <v>45000</v>
      </c>
      <c r="F41" s="16">
        <v>5378</v>
      </c>
      <c r="G41" s="20"/>
      <c r="H41" s="16">
        <f t="shared" si="1"/>
        <v>5378</v>
      </c>
      <c r="I41" s="16">
        <f t="shared" si="3"/>
        <v>39622</v>
      </c>
      <c r="J41" s="20"/>
      <c r="K41" s="16">
        <f t="shared" si="2"/>
        <v>39622</v>
      </c>
    </row>
    <row r="42" spans="1:13" ht="31.5" x14ac:dyDescent="0.25">
      <c r="A42" s="6"/>
      <c r="B42" s="7" t="s">
        <v>64</v>
      </c>
      <c r="C42" s="16">
        <v>680500</v>
      </c>
      <c r="D42" s="16"/>
      <c r="E42" s="16">
        <f t="shared" si="0"/>
        <v>680500</v>
      </c>
      <c r="F42" s="16">
        <v>639528.92000000004</v>
      </c>
      <c r="G42" s="6"/>
      <c r="H42" s="16">
        <f t="shared" si="1"/>
        <v>639528.92000000004</v>
      </c>
      <c r="I42" s="16">
        <f t="shared" si="3"/>
        <v>40971.079999999958</v>
      </c>
      <c r="J42" s="16">
        <f>D42-G42</f>
        <v>0</v>
      </c>
      <c r="K42" s="16">
        <f t="shared" si="2"/>
        <v>40971.079999999958</v>
      </c>
    </row>
    <row r="43" spans="1:13" ht="15.75" x14ac:dyDescent="0.25">
      <c r="A43" s="6"/>
      <c r="B43" s="7" t="s">
        <v>27</v>
      </c>
      <c r="C43" s="16">
        <f>C38+C39+C40+C42+C41</f>
        <v>2877100</v>
      </c>
      <c r="D43" s="16">
        <f>D42</f>
        <v>0</v>
      </c>
      <c r="E43" s="16">
        <f>E36+E37+E38+E39+E40+E42+E41</f>
        <v>2877100</v>
      </c>
      <c r="F43" s="16">
        <f>F38+F39+F40+F42+F41</f>
        <v>2444900.7999999998</v>
      </c>
      <c r="G43" s="6">
        <f>G42</f>
        <v>0</v>
      </c>
      <c r="H43" s="16">
        <f>H36+H37+H38+H39+H40+H42+H41</f>
        <v>2444900.7999999998</v>
      </c>
      <c r="I43" s="16">
        <f>I36+I37+I38+I39+I40+I41+I42</f>
        <v>432199.19999999995</v>
      </c>
      <c r="J43" s="16">
        <f>J42</f>
        <v>0</v>
      </c>
      <c r="K43" s="16">
        <f>K36+K37+K38+K39+K40+K42+K41</f>
        <v>432199.19999999995</v>
      </c>
    </row>
    <row r="44" spans="1:13" ht="30.75" customHeight="1" x14ac:dyDescent="0.25">
      <c r="A44" s="26" t="s">
        <v>65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</row>
    <row r="45" spans="1:13" ht="15.75" x14ac:dyDescent="0.25">
      <c r="A45" s="5"/>
    </row>
    <row r="46" spans="1:13" ht="15.75" hidden="1" x14ac:dyDescent="0.25">
      <c r="A46" s="5"/>
    </row>
    <row r="47" spans="1:13" ht="15.75" x14ac:dyDescent="0.25">
      <c r="A47" s="27" t="s">
        <v>29</v>
      </c>
      <c r="B47" s="24" t="s">
        <v>30</v>
      </c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</row>
    <row r="48" spans="1:13" ht="6.75" customHeight="1" x14ac:dyDescent="0.25">
      <c r="A48" s="27"/>
      <c r="B48" s="2"/>
    </row>
    <row r="49" spans="1:13" ht="15.75" hidden="1" x14ac:dyDescent="0.25">
      <c r="A49" s="5"/>
    </row>
    <row r="50" spans="1:13" ht="15.75" x14ac:dyDescent="0.25">
      <c r="A50" s="5"/>
      <c r="J50" t="s">
        <v>53</v>
      </c>
    </row>
    <row r="51" spans="1:13" ht="15.75" x14ac:dyDescent="0.25">
      <c r="B51" s="26" t="s">
        <v>31</v>
      </c>
      <c r="C51" s="26" t="s">
        <v>17</v>
      </c>
      <c r="D51" s="26"/>
      <c r="E51" s="26"/>
      <c r="F51" s="26" t="s">
        <v>18</v>
      </c>
      <c r="G51" s="26"/>
      <c r="H51" s="26"/>
      <c r="I51" s="26" t="s">
        <v>19</v>
      </c>
      <c r="J51" s="26"/>
      <c r="K51" s="26"/>
    </row>
    <row r="52" spans="1:13" ht="66.75" customHeight="1" x14ac:dyDescent="0.25">
      <c r="B52" s="26"/>
      <c r="C52" s="6" t="s">
        <v>20</v>
      </c>
      <c r="D52" s="6" t="s">
        <v>21</v>
      </c>
      <c r="E52" s="6" t="s">
        <v>22</v>
      </c>
      <c r="F52" s="6" t="s">
        <v>20</v>
      </c>
      <c r="G52" s="6" t="s">
        <v>21</v>
      </c>
      <c r="H52" s="6" t="s">
        <v>22</v>
      </c>
      <c r="I52" s="6" t="s">
        <v>20</v>
      </c>
      <c r="J52" s="6" t="s">
        <v>21</v>
      </c>
      <c r="K52" s="6" t="s">
        <v>22</v>
      </c>
    </row>
    <row r="53" spans="1:13" ht="15.75" x14ac:dyDescent="0.25">
      <c r="B53" s="6">
        <v>1</v>
      </c>
      <c r="C53" s="6">
        <v>2</v>
      </c>
      <c r="D53" s="6">
        <v>3</v>
      </c>
      <c r="E53" s="6">
        <v>4</v>
      </c>
      <c r="F53" s="6">
        <v>5</v>
      </c>
      <c r="G53" s="6">
        <v>6</v>
      </c>
      <c r="H53" s="6">
        <v>7</v>
      </c>
      <c r="I53" s="6">
        <v>8</v>
      </c>
      <c r="J53" s="6">
        <v>9</v>
      </c>
      <c r="K53" s="6">
        <v>10</v>
      </c>
    </row>
    <row r="54" spans="1:13" ht="78.75" x14ac:dyDescent="0.25">
      <c r="B54" s="22" t="s">
        <v>81</v>
      </c>
      <c r="C54" s="16">
        <v>2015000</v>
      </c>
      <c r="D54" s="22"/>
      <c r="E54" s="16">
        <f>C54</f>
        <v>2015000</v>
      </c>
      <c r="F54" s="22">
        <v>1726171.88</v>
      </c>
      <c r="G54" s="22"/>
      <c r="H54" s="22">
        <f>F54</f>
        <v>1726171.88</v>
      </c>
      <c r="I54" s="16">
        <f>E54-F54</f>
        <v>288828.12000000011</v>
      </c>
      <c r="J54" s="22"/>
      <c r="K54" s="16">
        <f>I54</f>
        <v>288828.12000000011</v>
      </c>
    </row>
    <row r="55" spans="1:13" ht="126" x14ac:dyDescent="0.25">
      <c r="B55" s="22" t="s">
        <v>82</v>
      </c>
      <c r="C55" s="16">
        <v>74600</v>
      </c>
      <c r="D55" s="22"/>
      <c r="E55" s="16">
        <f>C55</f>
        <v>74600</v>
      </c>
      <c r="F55" s="16">
        <v>48000</v>
      </c>
      <c r="G55" s="22"/>
      <c r="H55" s="16">
        <f>F55</f>
        <v>48000</v>
      </c>
      <c r="I55" s="16">
        <f>E55-F55</f>
        <v>26600</v>
      </c>
      <c r="J55" s="22"/>
      <c r="K55" s="16">
        <f>I55</f>
        <v>26600</v>
      </c>
    </row>
    <row r="56" spans="1:13" ht="126" x14ac:dyDescent="0.25">
      <c r="B56" s="7" t="s">
        <v>83</v>
      </c>
      <c r="C56" s="16">
        <v>680500</v>
      </c>
      <c r="D56" s="6"/>
      <c r="E56" s="16">
        <f>C56</f>
        <v>680500</v>
      </c>
      <c r="F56" s="6">
        <v>639528.92000000004</v>
      </c>
      <c r="G56" s="6"/>
      <c r="H56" s="6">
        <f>F56</f>
        <v>639528.92000000004</v>
      </c>
      <c r="I56" s="16">
        <f>E56-F56</f>
        <v>40971.079999999958</v>
      </c>
      <c r="J56" s="6"/>
      <c r="K56" s="16">
        <f>I56</f>
        <v>40971.079999999958</v>
      </c>
    </row>
    <row r="57" spans="1:13" ht="63" x14ac:dyDescent="0.25">
      <c r="B57" s="7" t="s">
        <v>84</v>
      </c>
      <c r="C57" s="16">
        <v>107000</v>
      </c>
      <c r="D57" s="6"/>
      <c r="E57" s="16">
        <f>C57</f>
        <v>107000</v>
      </c>
      <c r="F57" s="16">
        <v>31200</v>
      </c>
      <c r="G57" s="6"/>
      <c r="H57" s="16">
        <f>F57</f>
        <v>31200</v>
      </c>
      <c r="I57" s="16">
        <f>E57-F57</f>
        <v>75800</v>
      </c>
      <c r="J57" s="6"/>
      <c r="K57" s="16">
        <f>I57</f>
        <v>75800</v>
      </c>
    </row>
    <row r="58" spans="1:13" ht="15.75" x14ac:dyDescent="0.25">
      <c r="B58" s="7" t="s">
        <v>27</v>
      </c>
      <c r="C58" s="16">
        <f>C54+C55+C56+C57</f>
        <v>2877100</v>
      </c>
      <c r="D58" s="6"/>
      <c r="E58" s="16">
        <f>C58</f>
        <v>2877100</v>
      </c>
      <c r="F58" s="6">
        <f>F54+F55+F56+F57</f>
        <v>2444900.7999999998</v>
      </c>
      <c r="G58" s="6"/>
      <c r="H58" s="6">
        <f>F58</f>
        <v>2444900.7999999998</v>
      </c>
      <c r="I58" s="16">
        <f>I54+I55+I56+I57</f>
        <v>432199.20000000007</v>
      </c>
      <c r="J58" s="6"/>
      <c r="K58" s="16">
        <f>I58</f>
        <v>432199.20000000007</v>
      </c>
    </row>
    <row r="59" spans="1:13" ht="15.75" x14ac:dyDescent="0.25">
      <c r="B59" s="26" t="s">
        <v>28</v>
      </c>
      <c r="C59" s="26"/>
      <c r="D59" s="26"/>
      <c r="E59" s="26"/>
      <c r="F59" s="26"/>
      <c r="G59" s="26"/>
      <c r="H59" s="26"/>
      <c r="I59" s="26"/>
      <c r="J59" s="26"/>
      <c r="K59" s="26"/>
    </row>
    <row r="60" spans="1:13" ht="15.75" x14ac:dyDescent="0.25">
      <c r="A60" s="5"/>
    </row>
    <row r="61" spans="1:13" ht="15.75" x14ac:dyDescent="0.25">
      <c r="A61" s="5"/>
    </row>
    <row r="62" spans="1:13" ht="15.75" x14ac:dyDescent="0.25">
      <c r="A62" s="8" t="s">
        <v>32</v>
      </c>
      <c r="B62" s="24" t="s">
        <v>33</v>
      </c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</row>
    <row r="63" spans="1:13" ht="15.75" x14ac:dyDescent="0.25">
      <c r="A63" s="5"/>
    </row>
    <row r="64" spans="1:13" ht="15.75" x14ac:dyDescent="0.25">
      <c r="A64" s="5"/>
    </row>
    <row r="65" spans="1:13" x14ac:dyDescent="0.25">
      <c r="A65" s="26" t="s">
        <v>34</v>
      </c>
      <c r="B65" s="26" t="s">
        <v>35</v>
      </c>
      <c r="C65" s="26" t="s">
        <v>36</v>
      </c>
      <c r="D65" s="26" t="s">
        <v>37</v>
      </c>
      <c r="E65" s="26" t="s">
        <v>17</v>
      </c>
      <c r="F65" s="26"/>
      <c r="G65" s="26"/>
      <c r="H65" s="26" t="s">
        <v>38</v>
      </c>
      <c r="I65" s="26"/>
      <c r="J65" s="26"/>
      <c r="K65" s="26" t="s">
        <v>19</v>
      </c>
      <c r="L65" s="26"/>
      <c r="M65" s="26"/>
    </row>
    <row r="66" spans="1:13" x14ac:dyDescent="0.25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</row>
    <row r="67" spans="1:13" ht="31.5" x14ac:dyDescent="0.25">
      <c r="A67" s="26"/>
      <c r="B67" s="26"/>
      <c r="C67" s="26"/>
      <c r="D67" s="26"/>
      <c r="E67" s="6" t="s">
        <v>20</v>
      </c>
      <c r="F67" s="6" t="s">
        <v>21</v>
      </c>
      <c r="G67" s="6" t="s">
        <v>22</v>
      </c>
      <c r="H67" s="6" t="s">
        <v>20</v>
      </c>
      <c r="I67" s="6" t="s">
        <v>21</v>
      </c>
      <c r="J67" s="6" t="s">
        <v>22</v>
      </c>
      <c r="K67" s="6" t="s">
        <v>20</v>
      </c>
      <c r="L67" s="6" t="s">
        <v>21</v>
      </c>
      <c r="M67" s="6" t="s">
        <v>22</v>
      </c>
    </row>
    <row r="68" spans="1:13" ht="15.75" x14ac:dyDescent="0.25">
      <c r="A68" s="6">
        <v>1</v>
      </c>
      <c r="B68" s="6">
        <v>2</v>
      </c>
      <c r="C68" s="6">
        <v>3</v>
      </c>
      <c r="D68" s="6">
        <v>4</v>
      </c>
      <c r="E68" s="6">
        <v>5</v>
      </c>
      <c r="F68" s="6">
        <v>6</v>
      </c>
      <c r="G68" s="6">
        <v>7</v>
      </c>
      <c r="H68" s="6">
        <v>8</v>
      </c>
      <c r="I68" s="6">
        <v>9</v>
      </c>
      <c r="J68" s="6">
        <v>10</v>
      </c>
      <c r="K68" s="6">
        <v>11</v>
      </c>
      <c r="L68" s="6">
        <v>12</v>
      </c>
      <c r="M68" s="6">
        <v>13</v>
      </c>
    </row>
    <row r="69" spans="1:13" ht="15.75" x14ac:dyDescent="0.25">
      <c r="A69" s="6">
        <v>1</v>
      </c>
      <c r="B69" s="7" t="s">
        <v>39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</row>
    <row r="70" spans="1:13" ht="94.5" x14ac:dyDescent="0.25">
      <c r="A70" s="6"/>
      <c r="B70" s="9" t="s">
        <v>66</v>
      </c>
      <c r="C70" s="17" t="s">
        <v>60</v>
      </c>
      <c r="D70" s="7" t="s">
        <v>67</v>
      </c>
      <c r="E70" s="18">
        <v>2877100</v>
      </c>
      <c r="F70" s="18"/>
      <c r="G70" s="18">
        <f>E70+F70</f>
        <v>2877100</v>
      </c>
      <c r="H70" s="7">
        <v>2444900.7999999998</v>
      </c>
      <c r="I70" s="7"/>
      <c r="J70" s="7">
        <f>H70+I70</f>
        <v>2444900.7999999998</v>
      </c>
      <c r="K70" s="18">
        <f>E70-H70</f>
        <v>432199.20000000019</v>
      </c>
      <c r="L70" s="18">
        <f>F70-I70</f>
        <v>0</v>
      </c>
      <c r="M70" s="18">
        <f>K70+L70</f>
        <v>432199.20000000019</v>
      </c>
    </row>
    <row r="71" spans="1:13" ht="15.75" x14ac:dyDescent="0.25">
      <c r="A71" s="26" t="s">
        <v>68</v>
      </c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</row>
    <row r="72" spans="1:13" ht="15.75" x14ac:dyDescent="0.25">
      <c r="A72" s="6">
        <v>2</v>
      </c>
      <c r="B72" s="7" t="s">
        <v>42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</row>
    <row r="73" spans="1:13" ht="141.75" x14ac:dyDescent="0.25">
      <c r="A73" s="6"/>
      <c r="B73" s="9" t="s">
        <v>69</v>
      </c>
      <c r="C73" s="17" t="s">
        <v>57</v>
      </c>
      <c r="D73" s="7" t="s">
        <v>58</v>
      </c>
      <c r="E73" s="7">
        <v>8</v>
      </c>
      <c r="F73" s="7"/>
      <c r="G73" s="7">
        <f>E73</f>
        <v>8</v>
      </c>
      <c r="H73" s="7">
        <v>8</v>
      </c>
      <c r="I73" s="7"/>
      <c r="J73" s="7">
        <f>H73</f>
        <v>8</v>
      </c>
      <c r="K73" s="7">
        <f>G73-J73</f>
        <v>0</v>
      </c>
      <c r="L73" s="7"/>
      <c r="M73" s="7">
        <f>K73</f>
        <v>0</v>
      </c>
    </row>
    <row r="74" spans="1:13" ht="63" x14ac:dyDescent="0.25">
      <c r="A74" s="20"/>
      <c r="B74" s="9" t="s">
        <v>70</v>
      </c>
      <c r="C74" s="21" t="s">
        <v>57</v>
      </c>
      <c r="D74" s="7" t="s">
        <v>58</v>
      </c>
      <c r="E74" s="7">
        <v>20</v>
      </c>
      <c r="F74" s="7"/>
      <c r="G74" s="7">
        <f>E74</f>
        <v>20</v>
      </c>
      <c r="H74" s="7">
        <v>22</v>
      </c>
      <c r="I74" s="7"/>
      <c r="J74" s="7">
        <f>H74</f>
        <v>22</v>
      </c>
      <c r="K74" s="7">
        <f>G74-J74</f>
        <v>-2</v>
      </c>
      <c r="L74" s="7"/>
      <c r="M74" s="7">
        <f>K74</f>
        <v>-2</v>
      </c>
    </row>
    <row r="75" spans="1:13" ht="94.5" x14ac:dyDescent="0.25">
      <c r="A75" s="20"/>
      <c r="B75" s="9" t="s">
        <v>71</v>
      </c>
      <c r="C75" s="21" t="s">
        <v>57</v>
      </c>
      <c r="D75" s="7" t="s">
        <v>58</v>
      </c>
      <c r="E75" s="7">
        <v>35</v>
      </c>
      <c r="F75" s="7"/>
      <c r="G75" s="7">
        <f>E75</f>
        <v>35</v>
      </c>
      <c r="H75" s="7">
        <v>4</v>
      </c>
      <c r="I75" s="7"/>
      <c r="J75" s="7">
        <f>H75</f>
        <v>4</v>
      </c>
      <c r="K75" s="7">
        <f>G75-J75</f>
        <v>31</v>
      </c>
      <c r="L75" s="7"/>
      <c r="M75" s="7">
        <f>K75</f>
        <v>31</v>
      </c>
    </row>
    <row r="76" spans="1:13" ht="94.5" x14ac:dyDescent="0.25">
      <c r="A76" s="19"/>
      <c r="B76" s="9" t="s">
        <v>72</v>
      </c>
      <c r="C76" s="19" t="s">
        <v>57</v>
      </c>
      <c r="D76" s="7" t="s">
        <v>58</v>
      </c>
      <c r="E76" s="7">
        <v>1</v>
      </c>
      <c r="F76" s="7"/>
      <c r="G76" s="7">
        <f>E76</f>
        <v>1</v>
      </c>
      <c r="H76" s="7">
        <v>1</v>
      </c>
      <c r="I76" s="7"/>
      <c r="J76" s="7">
        <f>H76</f>
        <v>1</v>
      </c>
      <c r="K76" s="7"/>
      <c r="L76" s="7"/>
      <c r="M76" s="7"/>
    </row>
    <row r="77" spans="1:13" ht="141.75" x14ac:dyDescent="0.25">
      <c r="A77" s="17"/>
      <c r="B77" s="9" t="s">
        <v>73</v>
      </c>
      <c r="C77" s="17" t="s">
        <v>57</v>
      </c>
      <c r="D77" s="7" t="s">
        <v>58</v>
      </c>
      <c r="E77" s="7">
        <v>9</v>
      </c>
      <c r="F77" s="7"/>
      <c r="G77" s="7">
        <v>9</v>
      </c>
      <c r="H77" s="7">
        <v>9</v>
      </c>
      <c r="I77" s="7"/>
      <c r="J77" s="7">
        <f>H77</f>
        <v>9</v>
      </c>
      <c r="K77" s="7">
        <f>G77-J77</f>
        <v>0</v>
      </c>
      <c r="L77" s="7"/>
      <c r="M77" s="7">
        <f>K77</f>
        <v>0</v>
      </c>
    </row>
    <row r="78" spans="1:13" ht="15.75" x14ac:dyDescent="0.25">
      <c r="A78" s="26" t="s">
        <v>79</v>
      </c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</row>
    <row r="79" spans="1:13" ht="15.75" x14ac:dyDescent="0.25">
      <c r="A79" s="6">
        <v>3</v>
      </c>
      <c r="B79" s="7" t="s">
        <v>43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</row>
    <row r="80" spans="1:13" ht="47.25" x14ac:dyDescent="0.25">
      <c r="A80" s="6"/>
      <c r="B80" s="9" t="s">
        <v>74</v>
      </c>
      <c r="C80" s="17" t="s">
        <v>57</v>
      </c>
      <c r="D80" s="7" t="s">
        <v>59</v>
      </c>
      <c r="E80" s="7">
        <v>7</v>
      </c>
      <c r="F80" s="7"/>
      <c r="G80" s="7">
        <v>15.2</v>
      </c>
      <c r="H80" s="7">
        <v>15.2</v>
      </c>
      <c r="I80" s="7"/>
      <c r="J80" s="7">
        <v>15.2</v>
      </c>
      <c r="K80" s="7">
        <f>G80-J80</f>
        <v>0</v>
      </c>
      <c r="L80" s="7"/>
      <c r="M80" s="7">
        <f>K80</f>
        <v>0</v>
      </c>
    </row>
    <row r="81" spans="1:13" ht="94.5" x14ac:dyDescent="0.25">
      <c r="A81" s="20"/>
      <c r="B81" s="9" t="s">
        <v>75</v>
      </c>
      <c r="C81" s="21" t="s">
        <v>57</v>
      </c>
      <c r="D81" s="7" t="s">
        <v>59</v>
      </c>
      <c r="E81" s="18">
        <v>1000</v>
      </c>
      <c r="F81" s="7"/>
      <c r="G81" s="18">
        <v>1000</v>
      </c>
      <c r="H81" s="18">
        <v>1500</v>
      </c>
      <c r="I81" s="7"/>
      <c r="J81" s="18">
        <f>H81</f>
        <v>1500</v>
      </c>
      <c r="K81" s="18">
        <f>G81-J81</f>
        <v>-500</v>
      </c>
      <c r="L81" s="7"/>
      <c r="M81" s="18">
        <f>K81</f>
        <v>-500</v>
      </c>
    </row>
    <row r="82" spans="1:13" ht="78.75" x14ac:dyDescent="0.25">
      <c r="A82" s="20"/>
      <c r="B82" s="9" t="s">
        <v>76</v>
      </c>
      <c r="C82" s="21" t="s">
        <v>57</v>
      </c>
      <c r="D82" s="7" t="s">
        <v>59</v>
      </c>
      <c r="E82" s="18">
        <v>1000</v>
      </c>
      <c r="F82" s="7"/>
      <c r="G82" s="18">
        <v>1000</v>
      </c>
      <c r="H82" s="18">
        <v>2000</v>
      </c>
      <c r="I82" s="7"/>
      <c r="J82" s="18">
        <f>H82</f>
        <v>2000</v>
      </c>
      <c r="K82" s="18">
        <f>G82-J82</f>
        <v>-1000</v>
      </c>
      <c r="L82" s="7"/>
      <c r="M82" s="18">
        <f>K82</f>
        <v>-1000</v>
      </c>
    </row>
    <row r="83" spans="1:13" ht="78.75" x14ac:dyDescent="0.25">
      <c r="A83" s="19"/>
      <c r="B83" s="9" t="s">
        <v>77</v>
      </c>
      <c r="C83" s="19" t="s">
        <v>80</v>
      </c>
      <c r="D83" s="7" t="s">
        <v>59</v>
      </c>
      <c r="E83" s="7">
        <v>213</v>
      </c>
      <c r="F83" s="7"/>
      <c r="G83" s="7">
        <v>213</v>
      </c>
      <c r="H83" s="7">
        <v>274</v>
      </c>
      <c r="I83" s="7"/>
      <c r="J83" s="7">
        <f>H83</f>
        <v>274</v>
      </c>
      <c r="K83" s="7">
        <f>G83-J83</f>
        <v>-61</v>
      </c>
      <c r="L83" s="7"/>
      <c r="M83" s="7">
        <f>K83</f>
        <v>-61</v>
      </c>
    </row>
    <row r="84" spans="1:13" ht="110.25" x14ac:dyDescent="0.25">
      <c r="A84" s="17"/>
      <c r="B84" s="9" t="s">
        <v>78</v>
      </c>
      <c r="C84" s="17" t="s">
        <v>57</v>
      </c>
      <c r="D84" s="7" t="s">
        <v>59</v>
      </c>
      <c r="E84" s="7">
        <v>1</v>
      </c>
      <c r="F84" s="7"/>
      <c r="G84" s="7">
        <v>1</v>
      </c>
      <c r="H84" s="7">
        <v>1</v>
      </c>
      <c r="I84" s="7"/>
      <c r="J84" s="7">
        <v>1</v>
      </c>
      <c r="K84" s="7">
        <f>G84-H84</f>
        <v>0</v>
      </c>
      <c r="L84" s="7"/>
      <c r="M84" s="7">
        <f>K84</f>
        <v>0</v>
      </c>
    </row>
    <row r="85" spans="1:13" ht="15.75" x14ac:dyDescent="0.25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</row>
    <row r="86" spans="1:13" ht="15.75" x14ac:dyDescent="0.25">
      <c r="A86" s="6">
        <v>4</v>
      </c>
      <c r="B86" s="7" t="s">
        <v>44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</row>
    <row r="87" spans="1:13" ht="15.75" x14ac:dyDescent="0.25">
      <c r="A87" s="6"/>
      <c r="B87" s="9" t="s">
        <v>40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</row>
    <row r="88" spans="1:13" ht="15.75" x14ac:dyDescent="0.25">
      <c r="A88" s="26" t="s">
        <v>41</v>
      </c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</row>
    <row r="89" spans="1:13" ht="15.75" x14ac:dyDescent="0.25">
      <c r="A89" s="26" t="s">
        <v>45</v>
      </c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</row>
    <row r="90" spans="1:13" ht="15.75" x14ac:dyDescent="0.25">
      <c r="A90" s="5"/>
    </row>
    <row r="91" spans="1:13" ht="15.75" x14ac:dyDescent="0.25">
      <c r="A91" s="5"/>
    </row>
    <row r="92" spans="1:13" ht="15.75" x14ac:dyDescent="0.25">
      <c r="A92" s="24" t="s">
        <v>46</v>
      </c>
      <c r="B92" s="24"/>
      <c r="C92" s="24"/>
      <c r="D92" s="24"/>
      <c r="E92" s="24"/>
      <c r="F92" s="24"/>
      <c r="G92" s="24"/>
      <c r="H92" s="10"/>
      <c r="J92" s="25" t="s">
        <v>47</v>
      </c>
      <c r="K92" s="25"/>
      <c r="L92" s="25"/>
      <c r="M92" s="25"/>
    </row>
    <row r="93" spans="1:13" ht="15.75" x14ac:dyDescent="0.25">
      <c r="A93" s="2"/>
      <c r="B93" s="8"/>
      <c r="C93" s="8"/>
      <c r="D93" s="2"/>
      <c r="H93" s="11" t="s">
        <v>48</v>
      </c>
      <c r="J93" s="23" t="s">
        <v>49</v>
      </c>
      <c r="K93" s="23"/>
      <c r="L93" s="23"/>
      <c r="M93" s="23"/>
    </row>
    <row r="94" spans="1:13" ht="15.75" x14ac:dyDescent="0.25">
      <c r="A94" s="12"/>
      <c r="D94" s="2"/>
    </row>
    <row r="95" spans="1:13" ht="15.75" x14ac:dyDescent="0.25">
      <c r="A95" s="24" t="s">
        <v>50</v>
      </c>
      <c r="B95" s="24"/>
      <c r="C95" s="24"/>
      <c r="D95" s="24"/>
      <c r="E95" s="24"/>
      <c r="F95" s="24"/>
      <c r="G95" s="24"/>
      <c r="H95" s="10"/>
      <c r="J95" s="25" t="s">
        <v>51</v>
      </c>
      <c r="K95" s="25"/>
      <c r="L95" s="25"/>
      <c r="M95" s="25"/>
    </row>
    <row r="96" spans="1:13" ht="15.75" x14ac:dyDescent="0.25">
      <c r="A96" s="2"/>
      <c r="B96" s="2"/>
      <c r="C96" s="2"/>
      <c r="D96" s="2"/>
      <c r="E96" s="2"/>
      <c r="F96" s="2"/>
      <c r="G96" s="2"/>
      <c r="H96" s="11" t="s">
        <v>48</v>
      </c>
      <c r="J96" s="23" t="s">
        <v>49</v>
      </c>
      <c r="K96" s="23"/>
      <c r="L96" s="23"/>
      <c r="M96" s="23"/>
    </row>
  </sheetData>
  <mergeCells count="56">
    <mergeCell ref="A9:M9"/>
    <mergeCell ref="J2:L2"/>
    <mergeCell ref="J3:M3"/>
    <mergeCell ref="J4:M4"/>
    <mergeCell ref="J5:M5"/>
    <mergeCell ref="J6:M6"/>
    <mergeCell ref="A10:M10"/>
    <mergeCell ref="A11:A12"/>
    <mergeCell ref="E12:M12"/>
    <mergeCell ref="A13:A14"/>
    <mergeCell ref="E14:M14"/>
    <mergeCell ref="D11:M11"/>
    <mergeCell ref="D13:M13"/>
    <mergeCell ref="A15:A16"/>
    <mergeCell ref="E16:M16"/>
    <mergeCell ref="A17:A18"/>
    <mergeCell ref="B18:D18"/>
    <mergeCell ref="B17:G17"/>
    <mergeCell ref="D15:M15"/>
    <mergeCell ref="A33:A34"/>
    <mergeCell ref="B33:B34"/>
    <mergeCell ref="C33:E33"/>
    <mergeCell ref="F33:H33"/>
    <mergeCell ref="I33:K33"/>
    <mergeCell ref="B22:D22"/>
    <mergeCell ref="E22:G22"/>
    <mergeCell ref="H22:J22"/>
    <mergeCell ref="A30:A31"/>
    <mergeCell ref="B30:M30"/>
    <mergeCell ref="A44:K44"/>
    <mergeCell ref="A47:A48"/>
    <mergeCell ref="B47:M47"/>
    <mergeCell ref="B51:B52"/>
    <mergeCell ref="C51:E51"/>
    <mergeCell ref="F51:H51"/>
    <mergeCell ref="I51:K51"/>
    <mergeCell ref="B59:K59"/>
    <mergeCell ref="B62:M62"/>
    <mergeCell ref="A65:A67"/>
    <mergeCell ref="B65:B67"/>
    <mergeCell ref="C65:C67"/>
    <mergeCell ref="D65:D67"/>
    <mergeCell ref="E65:G66"/>
    <mergeCell ref="H65:J66"/>
    <mergeCell ref="K65:M66"/>
    <mergeCell ref="J93:M93"/>
    <mergeCell ref="A95:G95"/>
    <mergeCell ref="J95:M95"/>
    <mergeCell ref="J96:M96"/>
    <mergeCell ref="A71:M71"/>
    <mergeCell ref="A78:M78"/>
    <mergeCell ref="A85:M85"/>
    <mergeCell ref="A88:M88"/>
    <mergeCell ref="A89:M89"/>
    <mergeCell ref="A92:G92"/>
    <mergeCell ref="J92:M92"/>
  </mergeCells>
  <pageMargins left="0.70866141732283472" right="0.70866141732283472" top="0.74803149606299213" bottom="0.74803149606299213" header="0.31496062992125984" footer="0.31496062992125984"/>
  <pageSetup paperSize="9" scale="79" orientation="landscape" horizontalDpi="300" verticalDpi="300" r:id="rId1"/>
  <rowBreaks count="2" manualBreakCount="2">
    <brk id="31" max="16383" man="1"/>
    <brk id="6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2019-02-05T10:14:39Z</dcterms:modified>
</cp:coreProperties>
</file>