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24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'Аркуш1'!$A$1:$J$107</definedName>
  </definedNames>
  <calcPr fullCalcOnLoad="1"/>
</workbook>
</file>

<file path=xl/sharedStrings.xml><?xml version="1.0" encoding="utf-8"?>
<sst xmlns="http://schemas.openxmlformats.org/spreadsheetml/2006/main" count="119" uniqueCount="115">
  <si>
    <t>(тис.грн.)</t>
  </si>
  <si>
    <t xml:space="preserve">                             Д О Х О Д И </t>
  </si>
  <si>
    <t xml:space="preserve">                        ЗАГАЛЬНИЙ ФОНД </t>
  </si>
  <si>
    <t>ПОДАТКОВІ НАДХОДЖЕННЯ</t>
  </si>
  <si>
    <t>Податок на прибуток підприємств</t>
  </si>
  <si>
    <t>Земельний податок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</si>
  <si>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</si>
  <si>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</si>
  <si>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</si>
  <si>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</si>
  <si>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в т.ч. - орендна плата за нежитлові приміщення</t>
  </si>
  <si>
    <t>- орендна плата за майнові комплекси</t>
  </si>
  <si>
    <t>- орендна плата за окремі  конструктивні елементи благоустрою</t>
  </si>
  <si>
    <t>Державне мито</t>
  </si>
  <si>
    <t>Надходження сум кредиторської та депоненської заборгованості підприємств, організацій та установ, щодо яких минув строк позовної давності</t>
  </si>
  <si>
    <t>- в т.ч.плата за тимчасове користування місцями для розміщення зовнішньої реклами</t>
  </si>
  <si>
    <t>- Інші надходження</t>
  </si>
  <si>
    <t>СПЕЦІАЛЬНИЙ ФОНД</t>
  </si>
  <si>
    <t>Податок з власників транспортних засобів та інших самохідних машин та механізмів</t>
  </si>
  <si>
    <t>Екологічний податок</t>
  </si>
  <si>
    <t>Збір за забруднення навколишнього природного середовища</t>
  </si>
  <si>
    <t xml:space="preserve"> 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</si>
  <si>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</si>
  <si>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 xml:space="preserve">Єдиний податок </t>
  </si>
  <si>
    <t>Збір за місця для паркування транспортних засобів</t>
  </si>
  <si>
    <t>Орендна плата за землю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</si>
  <si>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</si>
  <si>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</si>
  <si>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 xml:space="preserve"> Доходи від власності та підприємницької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</si>
  <si>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</si>
  <si>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неподаткові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</si>
  <si>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</si>
  <si>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</si>
  <si>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Офіційні трансферти</t>
  </si>
  <si>
    <t>Субвенції</t>
  </si>
  <si>
    <t>Надходження коштів від відшкодування втрат сільськогосподарського і лісогосподарського виробництва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</si>
  <si>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</si>
  <si>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</si>
  <si>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</si>
  <si>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 xml:space="preserve"> 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</si>
  <si>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</si>
  <si>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</si>
  <si>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нежитлової 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</si>
  <si>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 нерухомості</t>
  </si>
  <si>
    <t>Транспортний податок з фізичних осіб</t>
  </si>
  <si>
    <t>Транспортний податок з юридичних осіб</t>
  </si>
  <si>
    <t>Медична субвенція з державного бюджету місцевим бюджетам</t>
  </si>
  <si>
    <t>Разом спеціальний фонд</t>
  </si>
  <si>
    <t>Плата за надання інших адміністративних послуг</t>
  </si>
  <si>
    <t>Рентна плата за спеціальне використання води водних об'єктів місцевого значення</t>
  </si>
  <si>
    <t xml:space="preserve">Адміністративні штрафи та інші санкції </t>
  </si>
  <si>
    <t>Податки та збори, не віднесені до інших категорій</t>
  </si>
  <si>
    <t>Рентна плата за спеціальне використання лісових ресурсів</t>
  </si>
  <si>
    <t>Освітня субвенція з державного бюджету місцевим бюджетам</t>
  </si>
  <si>
    <t>Плата за скорочення термінів надання послуг у сфері держреєстрації речових прав на нерухоме майно та їх обтяжень</t>
  </si>
  <si>
    <t>Пальне з вироблених в Україні підакцизних товарів</t>
  </si>
  <si>
    <t>Пальне з ввезених в Україну підакцизних товарів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</si>
  <si>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</si>
  <si>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 ям та одиноким молодим гроиадянам на будівництво (реконструкцію) та придбання житла</t>
  </si>
  <si>
    <t>Плата за встановлення земельного сервітуту</t>
  </si>
  <si>
    <t>Субвенція з місцевого бюджету на здійснення переданих видатків у сфері освіти за рахунок коштів освітньої субвенції</t>
  </si>
  <si>
    <t>Рентна плата за користання надрами для видобування корисних копалин загальнодержавного значення</t>
  </si>
  <si>
    <t>Акцизний податок з реалізації суб'єктами господарювання роздрібної торгівлі підакцизних товарів</t>
  </si>
  <si>
    <t>Усього доходів без урахування міжбюджетних трансфертів</t>
  </si>
  <si>
    <t>Плата за гарантії, надані Верховною радою АР Крим та міськими радами</t>
  </si>
  <si>
    <t xml:space="preserve">вик.Чорнописький, 297-57-39       </t>
  </si>
  <si>
    <t>Субвенція з державного бюджету місцевим бюджетам на  здійснення заходів щодо соціально-економічного розвитку окремих територій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</si>
  <si>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</si>
  <si>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</si>
  <si>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 xml:space="preserve">Податок та збір на доходи фізичних осіб </t>
  </si>
  <si>
    <t>Податок на прибуток підприємств та  фінансових установ комунальної власності</t>
  </si>
  <si>
    <t>Рентна плата та плата за використання інших природних ресурсів</t>
  </si>
  <si>
    <t>Податок на нерухоме майно, відмінне від земельної ділянки, сплачений юридичними особами, які є власниками об'єктів житлової  нерухомості</t>
  </si>
  <si>
    <t>Податок на нерухоме майно, відмінне від земельної ділянки, сплачений фізичними особами, які є власниками об'єктів житлової  нерухомості</t>
  </si>
  <si>
    <t>Частина чистого прибутку (доходу) 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</si>
  <si>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</si>
  <si>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Адміністративні штрафи та штрафні санкції за порушення законодавства у  сфері виробництва та обігу алкогольних напоїв та тютюноввих виробів</t>
  </si>
  <si>
    <t xml:space="preserve"> Адміністративний збір за проведення  державної реєстрації юридичних осіб та фізичних осіб-підприємців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</si>
  <si>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</si>
  <si>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</si>
  <si>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ВСЬОГО доходів    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</si>
  <si>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</si>
  <si>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</si>
  <si>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виконання інвестиційних проектів</t>
  </si>
  <si>
    <t>- нараховані відсотки на щоденні залишки на рахунку</t>
  </si>
  <si>
    <t>Субвенція з місцевого бюджету на здійснення природоохоронних заходів</t>
  </si>
  <si>
    <t xml:space="preserve">Адміністративні збори та платежі, доходи від некомерційної господарської діяльності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</si>
  <si>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</si>
  <si>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ВСЬОГО  доходів загального фонду </t>
  </si>
  <si>
    <t>Відхилення:</t>
  </si>
  <si>
    <t>8=7/6</t>
  </si>
  <si>
    <t>9=7-6</t>
  </si>
  <si>
    <t>10=7-3</t>
  </si>
  <si>
    <t>Затверджено у бюджеті на 2020 рік</t>
  </si>
  <si>
    <t>Уточнений план на 2020 рік</t>
  </si>
  <si>
    <t>план</t>
  </si>
  <si>
    <t>факт</t>
  </si>
  <si>
    <t xml:space="preserve">Субвенції на програми соціального захисту населення </t>
  </si>
  <si>
    <t>Субвенція з місцевого бюджету на здійснення підтримки окремих закладів та заходів у системі охорони здоров"я за рах відп субвенції з держ бюджету</t>
  </si>
  <si>
    <t>Кошти за шкоду, що 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 покриву та за неодержання доходів у зв’язку з тимчасовим невикористанням земельних ділянок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</si>
  <si>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відповідних субвенцій з держ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</si>
  <si>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 значення, вулиць і доріг комунальної власності у населених пунктах</t>
  </si>
  <si>
    <t>Місцеві податки і збори, нараховані  до 1.01.2011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</si>
  <si>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</si>
  <si>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</si>
  <si>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</si>
  <si>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Виконання за січень-вересень 2019</t>
  </si>
  <si>
    <t>Субвенція з місцевого бюджету на виплату грощової компенсації за належні для отримання жилі приміщення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</si>
  <si>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</si>
  <si>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</si>
  <si>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Виконання ДОХІДНОЇ ЧАСТИНИ міського бюджету м.Львова за 9 місяців 2020 року </t>
  </si>
  <si>
    <t>9 місяців 2020</t>
  </si>
  <si>
    <t>Відсоток виконання до плану на 9 місяців 2020</t>
  </si>
  <si>
    <t>до плану на 9 місяців 2020</t>
  </si>
  <si>
    <t>до виконання за 9 місяців 2019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</si>
</sst>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d/mm/yy"/>
    <numFmt numFmtId="199" formatCode="0.0"/>
    <numFmt numFmtId="200" formatCode="0.000"/>
    <numFmt numFmtId="201" formatCode="0.0000"/>
    <numFmt numFmtId="202" formatCode="_-* #,##0.000\ _р_._-;\-* #,##0.000\ _р_._-;_-* &quot;-&quot;??\ _р_._-;_-@_-"/>
    <numFmt numFmtId="203" formatCode="_-* #,##0.0\ _р_._-;\-* #,##0.0\ _р_._-;_-* &quot;-&quot;??\ _р_._-;_-@_-"/>
    <numFmt numFmtId="204" formatCode="#,##0.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Alignment="1">
      <alignment horizontal="center"/>
    </xf>
    <xf numFmtId="20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204" fontId="3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top"/>
    </xf>
    <xf numFmtId="199" fontId="5" fillId="0" borderId="12" xfId="0" applyNumberFormat="1" applyFont="1" applyBorder="1" applyAlignment="1">
      <alignment horizontal="center" vertical="top"/>
    </xf>
    <xf numFmtId="199" fontId="5" fillId="0" borderId="12" xfId="0" applyNumberFormat="1" applyFont="1" applyFill="1" applyBorder="1" applyAlignment="1">
      <alignment horizontal="center" vertical="top"/>
    </xf>
    <xf numFmtId="199" fontId="7" fillId="0" borderId="12" xfId="0" applyNumberFormat="1" applyFont="1" applyFill="1" applyBorder="1" applyAlignment="1">
      <alignment horizontal="center" vertical="top"/>
    </xf>
    <xf numFmtId="199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98" fontId="11" fillId="0" borderId="0" xfId="0" applyNumberFormat="1" applyFont="1" applyAlignment="1">
      <alignment/>
    </xf>
    <xf numFmtId="0" fontId="5" fillId="0" borderId="18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204" fontId="3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20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04" fontId="7" fillId="33" borderId="17" xfId="58" applyNumberFormat="1" applyFont="1" applyFill="1" applyBorder="1" applyAlignment="1">
      <alignment horizontal="center" vertical="center"/>
    </xf>
    <xf numFmtId="204" fontId="7" fillId="0" borderId="17" xfId="58" applyNumberFormat="1" applyFont="1" applyFill="1" applyBorder="1" applyAlignment="1">
      <alignment horizontal="center" vertical="center"/>
    </xf>
    <xf numFmtId="204" fontId="7" fillId="0" borderId="20" xfId="58" applyNumberFormat="1" applyFont="1" applyFill="1" applyBorder="1" applyAlignment="1">
      <alignment horizontal="center" vertical="center"/>
    </xf>
    <xf numFmtId="204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204" fontId="7" fillId="0" borderId="23" xfId="58" applyNumberFormat="1" applyFont="1" applyFill="1" applyBorder="1" applyAlignment="1">
      <alignment horizontal="center" vertical="center"/>
    </xf>
    <xf numFmtId="204" fontId="7" fillId="0" borderId="22" xfId="58" applyNumberFormat="1" applyFont="1" applyBorder="1" applyAlignment="1">
      <alignment horizontal="center" vertical="center"/>
    </xf>
    <xf numFmtId="204" fontId="7" fillId="33" borderId="22" xfId="58" applyNumberFormat="1" applyFont="1" applyFill="1" applyBorder="1" applyAlignment="1">
      <alignment horizontal="center" vertical="center"/>
    </xf>
    <xf numFmtId="204" fontId="7" fillId="0" borderId="24" xfId="58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204" fontId="7" fillId="0" borderId="26" xfId="58" applyNumberFormat="1" applyFont="1" applyBorder="1" applyAlignment="1">
      <alignment horizontal="center" vertical="center"/>
    </xf>
    <xf numFmtId="204" fontId="7" fillId="0" borderId="26" xfId="58" applyNumberFormat="1" applyFont="1" applyFill="1" applyBorder="1" applyAlignment="1">
      <alignment horizontal="center" vertical="center"/>
    </xf>
    <xf numFmtId="204" fontId="7" fillId="33" borderId="26" xfId="58" applyNumberFormat="1" applyFont="1" applyFill="1" applyBorder="1" applyAlignment="1">
      <alignment horizontal="center" vertical="center"/>
    </xf>
    <xf numFmtId="204" fontId="7" fillId="0" borderId="27" xfId="58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204" fontId="4" fillId="0" borderId="23" xfId="58" applyNumberFormat="1" applyFont="1" applyFill="1" applyBorder="1" applyAlignment="1">
      <alignment horizontal="center" vertical="center"/>
    </xf>
    <xf numFmtId="204" fontId="4" fillId="0" borderId="26" xfId="58" applyNumberFormat="1" applyFont="1" applyBorder="1" applyAlignment="1">
      <alignment horizontal="center" vertical="center"/>
    </xf>
    <xf numFmtId="204" fontId="4" fillId="0" borderId="26" xfId="58" applyNumberFormat="1" applyFont="1" applyFill="1" applyBorder="1" applyAlignment="1">
      <alignment horizontal="center" vertical="center"/>
    </xf>
    <xf numFmtId="204" fontId="4" fillId="0" borderId="27" xfId="58" applyNumberFormat="1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 wrapText="1"/>
    </xf>
    <xf numFmtId="204" fontId="7" fillId="33" borderId="23" xfId="58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3" borderId="26" xfId="0" applyFont="1" applyFill="1" applyBorder="1" applyAlignment="1">
      <alignment horizontal="left" vertical="center" wrapText="1"/>
    </xf>
    <xf numFmtId="204" fontId="4" fillId="33" borderId="26" xfId="58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4" fontId="7" fillId="0" borderId="27" xfId="58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204" fontId="4" fillId="0" borderId="28" xfId="58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204" fontId="4" fillId="0" borderId="29" xfId="58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4" fontId="4" fillId="0" borderId="31" xfId="58" applyNumberFormat="1" applyFont="1" applyBorder="1" applyAlignment="1">
      <alignment horizontal="center" vertical="center"/>
    </xf>
    <xf numFmtId="204" fontId="4" fillId="0" borderId="31" xfId="58" applyNumberFormat="1" applyFont="1" applyFill="1" applyBorder="1" applyAlignment="1">
      <alignment horizontal="center" vertical="center"/>
    </xf>
    <xf numFmtId="204" fontId="4" fillId="33" borderId="31" xfId="58" applyNumberFormat="1" applyFont="1" applyFill="1" applyBorder="1" applyAlignment="1">
      <alignment horizontal="center" vertical="center"/>
    </xf>
    <xf numFmtId="204" fontId="4" fillId="0" borderId="32" xfId="58" applyNumberFormat="1" applyFont="1" applyBorder="1" applyAlignment="1">
      <alignment horizontal="center" vertical="center"/>
    </xf>
    <xf numFmtId="204" fontId="7" fillId="33" borderId="20" xfId="58" applyNumberFormat="1" applyFont="1" applyFill="1" applyBorder="1" applyAlignment="1">
      <alignment horizontal="center" vertical="center"/>
    </xf>
    <xf numFmtId="204" fontId="7" fillId="0" borderId="22" xfId="58" applyNumberFormat="1" applyFont="1" applyFill="1" applyBorder="1" applyAlignment="1">
      <alignment horizontal="center" vertical="center"/>
    </xf>
    <xf numFmtId="204" fontId="7" fillId="0" borderId="23" xfId="58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204" fontId="4" fillId="33" borderId="27" xfId="58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204" fontId="4" fillId="33" borderId="23" xfId="58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3" fillId="34" borderId="26" xfId="0" applyNumberFormat="1" applyFont="1" applyFill="1" applyBorder="1" applyAlignment="1">
      <alignment vertical="center" wrapText="1"/>
    </xf>
    <xf numFmtId="204" fontId="4" fillId="34" borderId="23" xfId="58" applyNumberFormat="1" applyFont="1" applyFill="1" applyBorder="1" applyAlignment="1">
      <alignment horizontal="center" vertical="center"/>
    </xf>
    <xf numFmtId="204" fontId="4" fillId="34" borderId="26" xfId="58" applyNumberFormat="1" applyFont="1" applyFill="1" applyBorder="1" applyAlignment="1">
      <alignment horizontal="center" vertical="center"/>
    </xf>
    <xf numFmtId="204" fontId="4" fillId="34" borderId="27" xfId="58" applyNumberFormat="1" applyFont="1" applyFill="1" applyBorder="1" applyAlignment="1">
      <alignment horizontal="center" vertical="center"/>
    </xf>
    <xf numFmtId="204" fontId="5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4" fillId="33" borderId="26" xfId="0" applyFont="1" applyFill="1" applyBorder="1" applyAlignment="1">
      <alignment vertical="center" wrapText="1"/>
    </xf>
    <xf numFmtId="204" fontId="4" fillId="0" borderId="23" xfId="0" applyNumberFormat="1" applyFont="1" applyFill="1" applyBorder="1" applyAlignment="1">
      <alignment horizontal="center" vertical="center"/>
    </xf>
    <xf numFmtId="204" fontId="4" fillId="33" borderId="26" xfId="0" applyNumberFormat="1" applyFont="1" applyFill="1" applyBorder="1" applyAlignment="1">
      <alignment horizontal="center" vertical="center"/>
    </xf>
    <xf numFmtId="204" fontId="4" fillId="0" borderId="26" xfId="0" applyNumberFormat="1" applyFont="1" applyFill="1" applyBorder="1" applyAlignment="1">
      <alignment horizontal="center" vertical="center"/>
    </xf>
    <xf numFmtId="199" fontId="4" fillId="33" borderId="2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204" fontId="3" fillId="0" borderId="0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204" fontId="7" fillId="0" borderId="26" xfId="0" applyNumberFormat="1" applyFont="1" applyBorder="1" applyAlignment="1">
      <alignment horizontal="center" vertical="center"/>
    </xf>
    <xf numFmtId="204" fontId="7" fillId="0" borderId="27" xfId="0" applyNumberFormat="1" applyFont="1" applyBorder="1" applyAlignment="1">
      <alignment horizontal="center" vertical="center"/>
    </xf>
    <xf numFmtId="204" fontId="1" fillId="0" borderId="0" xfId="0" applyNumberFormat="1" applyFont="1" applyAlignment="1">
      <alignment vertical="center"/>
    </xf>
    <xf numFmtId="204" fontId="4" fillId="0" borderId="23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204" fontId="4" fillId="0" borderId="0" xfId="58" applyNumberFormat="1" applyFont="1" applyFill="1" applyBorder="1" applyAlignment="1">
      <alignment horizontal="center" vertical="center"/>
    </xf>
    <xf numFmtId="204" fontId="4" fillId="33" borderId="31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204" fontId="7" fillId="0" borderId="10" xfId="58" applyNumberFormat="1" applyFont="1" applyBorder="1" applyAlignment="1">
      <alignment horizontal="center" vertical="center"/>
    </xf>
    <xf numFmtId="204" fontId="7" fillId="33" borderId="10" xfId="58" applyNumberFormat="1" applyFont="1" applyFill="1" applyBorder="1" applyAlignment="1">
      <alignment horizontal="center" vertical="center"/>
    </xf>
    <xf numFmtId="204" fontId="7" fillId="0" borderId="11" xfId="58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204" fontId="4" fillId="0" borderId="36" xfId="58" applyNumberFormat="1" applyFont="1" applyBorder="1" applyAlignment="1">
      <alignment horizontal="center" vertical="center"/>
    </xf>
    <xf numFmtId="204" fontId="4" fillId="0" borderId="36" xfId="58" applyNumberFormat="1" applyFont="1" applyFill="1" applyBorder="1" applyAlignment="1">
      <alignment horizontal="center" vertical="center"/>
    </xf>
    <xf numFmtId="204" fontId="4" fillId="33" borderId="36" xfId="58" applyNumberFormat="1" applyFont="1" applyFill="1" applyBorder="1" applyAlignment="1">
      <alignment horizontal="center" vertical="center"/>
    </xf>
    <xf numFmtId="204" fontId="4" fillId="0" borderId="37" xfId="58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2" fontId="3" fillId="0" borderId="0" xfId="0" applyNumberFormat="1" applyFont="1" applyAlignment="1">
      <alignment vertical="center"/>
    </xf>
    <xf numFmtId="0" fontId="5" fillId="0" borderId="22" xfId="0" applyFont="1" applyBorder="1" applyAlignment="1">
      <alignment vertical="center"/>
    </xf>
    <xf numFmtId="204" fontId="7" fillId="33" borderId="24" xfId="58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204" fontId="4" fillId="33" borderId="22" xfId="58" applyNumberFormat="1" applyFont="1" applyFill="1" applyBorder="1" applyAlignment="1">
      <alignment horizontal="center" vertical="center"/>
    </xf>
    <xf numFmtId="204" fontId="7" fillId="0" borderId="17" xfId="58" applyNumberFormat="1" applyFont="1" applyBorder="1" applyAlignment="1">
      <alignment horizontal="center" vertical="center"/>
    </xf>
    <xf numFmtId="204" fontId="7" fillId="0" borderId="20" xfId="58" applyNumberFormat="1" applyFont="1" applyBorder="1" applyAlignment="1">
      <alignment horizontal="center" vertical="center"/>
    </xf>
    <xf numFmtId="204" fontId="17" fillId="0" borderId="0" xfId="0" applyNumberFormat="1" applyFont="1" applyAlignment="1">
      <alignment vertical="center"/>
    </xf>
    <xf numFmtId="0" fontId="3" fillId="0" borderId="3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4" fontId="7" fillId="33" borderId="15" xfId="58" applyNumberFormat="1" applyFont="1" applyFill="1" applyBorder="1" applyAlignment="1">
      <alignment horizontal="center" vertical="center"/>
    </xf>
    <xf numFmtId="204" fontId="7" fillId="33" borderId="16" xfId="58" applyNumberFormat="1" applyFont="1" applyFill="1" applyBorder="1" applyAlignment="1">
      <alignment horizontal="center" vertical="center"/>
    </xf>
    <xf numFmtId="204" fontId="7" fillId="0" borderId="29" xfId="58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top" wrapText="1"/>
    </xf>
    <xf numFmtId="204" fontId="4" fillId="33" borderId="23" xfId="58" applyNumberFormat="1" applyFont="1" applyFill="1" applyBorder="1" applyAlignment="1">
      <alignment horizontal="center" vertical="top"/>
    </xf>
    <xf numFmtId="204" fontId="4" fillId="0" borderId="38" xfId="58" applyNumberFormat="1" applyFont="1" applyBorder="1" applyAlignment="1">
      <alignment horizontal="center" vertical="top"/>
    </xf>
    <xf numFmtId="199" fontId="4" fillId="0" borderId="26" xfId="0" applyNumberFormat="1" applyFont="1" applyFill="1" applyBorder="1" applyAlignment="1">
      <alignment horizontal="center" vertical="top"/>
    </xf>
    <xf numFmtId="199" fontId="4" fillId="0" borderId="0" xfId="0" applyNumberFormat="1" applyFont="1" applyFill="1" applyAlignment="1">
      <alignment horizontal="center" vertical="top"/>
    </xf>
    <xf numFmtId="204" fontId="4" fillId="0" borderId="23" xfId="58" applyNumberFormat="1" applyFont="1" applyFill="1" applyBorder="1" applyAlignment="1">
      <alignment horizontal="center" vertical="top"/>
    </xf>
    <xf numFmtId="204" fontId="4" fillId="0" borderId="23" xfId="58" applyNumberFormat="1" applyFont="1" applyBorder="1" applyAlignment="1">
      <alignment horizontal="center" vertical="top"/>
    </xf>
    <xf numFmtId="204" fontId="19" fillId="0" borderId="0" xfId="0" applyNumberFormat="1" applyFont="1" applyAlignment="1">
      <alignment/>
    </xf>
    <xf numFmtId="0" fontId="3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left" vertical="top" wrapText="1"/>
    </xf>
    <xf numFmtId="204" fontId="4" fillId="0" borderId="26" xfId="0" applyNumberFormat="1" applyFont="1" applyBorder="1" applyAlignment="1">
      <alignment horizontal="center" vertical="top"/>
    </xf>
    <xf numFmtId="204" fontId="4" fillId="33" borderId="26" xfId="58" applyNumberFormat="1" applyFont="1" applyFill="1" applyBorder="1" applyAlignment="1">
      <alignment horizontal="center" vertical="top"/>
    </xf>
    <xf numFmtId="204" fontId="4" fillId="0" borderId="26" xfId="58" applyNumberFormat="1" applyFont="1" applyBorder="1" applyAlignment="1">
      <alignment horizontal="center" vertical="top"/>
    </xf>
    <xf numFmtId="20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26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/>
    </xf>
    <xf numFmtId="204" fontId="4" fillId="33" borderId="26" xfId="0" applyNumberFormat="1" applyFont="1" applyFill="1" applyBorder="1" applyAlignment="1">
      <alignment horizontal="center" vertical="top"/>
    </xf>
    <xf numFmtId="204" fontId="4" fillId="0" borderId="26" xfId="58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204" fontId="4" fillId="0" borderId="0" xfId="0" applyNumberFormat="1" applyFont="1" applyAlignment="1">
      <alignment vertical="center"/>
    </xf>
    <xf numFmtId="204" fontId="7" fillId="0" borderId="22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04" fontId="16" fillId="0" borderId="39" xfId="58" applyNumberFormat="1" applyFont="1" applyFill="1" applyBorder="1" applyAlignment="1">
      <alignment horizontal="center" vertical="center"/>
    </xf>
    <xf numFmtId="204" fontId="16" fillId="0" borderId="10" xfId="58" applyNumberFormat="1" applyFont="1" applyFill="1" applyBorder="1" applyAlignment="1">
      <alignment horizontal="center" vertical="center"/>
    </xf>
    <xf numFmtId="204" fontId="16" fillId="33" borderId="10" xfId="58" applyNumberFormat="1" applyFont="1" applyFill="1" applyBorder="1" applyAlignment="1">
      <alignment horizontal="center" vertical="center"/>
    </xf>
    <xf numFmtId="204" fontId="16" fillId="0" borderId="10" xfId="58" applyNumberFormat="1" applyFont="1" applyBorder="1" applyAlignment="1">
      <alignment horizontal="center" vertical="center"/>
    </xf>
    <xf numFmtId="204" fontId="16" fillId="0" borderId="11" xfId="58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A4"/>
    </sheetView>
  </sheetViews>
  <sheetFormatPr defaultColWidth="11.421875" defaultRowHeight="12.75"/>
  <cols>
    <col min="1" max="1" width="10.57421875" style="6" customWidth="1"/>
    <col min="2" max="2" width="62.28125" style="18" customWidth="1"/>
    <col min="3" max="3" width="14.28125" style="48" customWidth="1"/>
    <col min="4" max="4" width="14.8515625" style="48" customWidth="1"/>
    <col min="5" max="6" width="14.28125" style="49" customWidth="1"/>
    <col min="7" max="7" width="14.28125" style="11" customWidth="1"/>
    <col min="8" max="8" width="14.8515625" style="48" customWidth="1"/>
    <col min="9" max="10" width="14.28125" style="48" customWidth="1"/>
    <col min="11" max="11" width="12.8515625" style="18" customWidth="1"/>
    <col min="12" max="12" width="24.7109375" style="18" customWidth="1"/>
    <col min="13" max="13" width="12.8515625" style="18" customWidth="1"/>
    <col min="14" max="14" width="17.28125" style="18" customWidth="1"/>
    <col min="15" max="15" width="12.7109375" style="18" customWidth="1"/>
    <col min="16" max="251" width="11.421875" style="18" customWidth="1"/>
    <col min="252" max="16384" width="11.421875" style="1" customWidth="1"/>
  </cols>
  <sheetData>
    <row r="1" spans="1:251" ht="18">
      <c r="A1" s="193" t="s">
        <v>110</v>
      </c>
      <c r="B1" s="193"/>
      <c r="C1" s="193"/>
      <c r="D1" s="193"/>
      <c r="E1" s="193"/>
      <c r="F1" s="193"/>
      <c r="G1" s="193"/>
      <c r="H1" s="193"/>
      <c r="I1" s="193"/>
      <c r="J1" s="193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</row>
    <row r="2" spans="1:251" ht="13.5" customHeight="1" thickBot="1">
      <c r="A2" s="12"/>
      <c r="B2" s="38"/>
      <c r="C2" s="13"/>
      <c r="D2" s="13"/>
      <c r="E2" s="14"/>
      <c r="F2" s="14"/>
      <c r="G2" s="15" t="s">
        <v>39</v>
      </c>
      <c r="H2" s="13"/>
      <c r="I2" s="13"/>
      <c r="J2" s="16" t="s">
        <v>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7" ht="17.25" customHeight="1">
      <c r="A3" s="196"/>
      <c r="B3" s="198" t="s">
        <v>1</v>
      </c>
      <c r="C3" s="200" t="s">
        <v>106</v>
      </c>
      <c r="D3" s="202" t="s">
        <v>93</v>
      </c>
      <c r="E3" s="204" t="s">
        <v>94</v>
      </c>
      <c r="F3" s="192" t="s">
        <v>111</v>
      </c>
      <c r="G3" s="192"/>
      <c r="H3" s="206" t="s">
        <v>112</v>
      </c>
      <c r="I3" s="194" t="s">
        <v>89</v>
      </c>
      <c r="J3" s="19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51" ht="68.25" customHeight="1" thickBot="1">
      <c r="A4" s="197"/>
      <c r="B4" s="199"/>
      <c r="C4" s="201"/>
      <c r="D4" s="203"/>
      <c r="E4" s="205"/>
      <c r="F4" s="33" t="s">
        <v>95</v>
      </c>
      <c r="G4" s="33" t="s">
        <v>96</v>
      </c>
      <c r="H4" s="207"/>
      <c r="I4" s="20" t="s">
        <v>113</v>
      </c>
      <c r="J4" s="21" t="s">
        <v>114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13.5" customHeight="1" thickBot="1">
      <c r="A5" s="39">
        <v>1</v>
      </c>
      <c r="B5" s="40">
        <v>2</v>
      </c>
      <c r="C5" s="28">
        <v>3</v>
      </c>
      <c r="D5" s="28">
        <v>4</v>
      </c>
      <c r="E5" s="29">
        <v>5</v>
      </c>
      <c r="F5" s="29">
        <v>6</v>
      </c>
      <c r="G5" s="30">
        <v>7</v>
      </c>
      <c r="H5" s="31" t="s">
        <v>90</v>
      </c>
      <c r="I5" s="28" t="s">
        <v>91</v>
      </c>
      <c r="J5" s="32" t="s">
        <v>92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15.75" thickBot="1">
      <c r="A6" s="41"/>
      <c r="B6" s="34" t="s">
        <v>2</v>
      </c>
      <c r="C6" s="22"/>
      <c r="D6" s="23"/>
      <c r="E6" s="24"/>
      <c r="F6" s="24"/>
      <c r="G6" s="25"/>
      <c r="H6" s="23"/>
      <c r="I6" s="23"/>
      <c r="J6" s="2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5" customFormat="1" ht="15.75" customHeight="1" thickBot="1">
      <c r="A7" s="27">
        <v>10000000</v>
      </c>
      <c r="B7" s="35" t="s">
        <v>3</v>
      </c>
      <c r="C7" s="50">
        <v>4645107.4</v>
      </c>
      <c r="D7" s="50">
        <v>6950200</v>
      </c>
      <c r="E7" s="50">
        <v>7095515</v>
      </c>
      <c r="F7" s="50">
        <v>5179403.9</v>
      </c>
      <c r="G7" s="50">
        <v>4864012</v>
      </c>
      <c r="H7" s="50">
        <v>93.91065253667512</v>
      </c>
      <c r="I7" s="51">
        <v>-315391.9000000004</v>
      </c>
      <c r="J7" s="52">
        <v>218904.59999999963</v>
      </c>
      <c r="K7" s="53"/>
      <c r="L7" s="19"/>
      <c r="M7" s="4"/>
      <c r="N7" s="4"/>
      <c r="O7" s="1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5" customFormat="1" ht="30">
      <c r="A8" s="54">
        <v>11000000</v>
      </c>
      <c r="B8" s="55" t="s">
        <v>26</v>
      </c>
      <c r="C8" s="56">
        <v>2952153.8000000003</v>
      </c>
      <c r="D8" s="57">
        <v>4628700</v>
      </c>
      <c r="E8" s="57">
        <v>4628700</v>
      </c>
      <c r="F8" s="57">
        <v>3347837.6</v>
      </c>
      <c r="G8" s="57">
        <v>3118877.8</v>
      </c>
      <c r="H8" s="58">
        <v>93.16096455813747</v>
      </c>
      <c r="I8" s="57">
        <v>-228959.80000000028</v>
      </c>
      <c r="J8" s="59">
        <v>166723.99999999953</v>
      </c>
      <c r="K8" s="5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5" customFormat="1" ht="15">
      <c r="A9" s="60">
        <v>11010000</v>
      </c>
      <c r="B9" s="61" t="s">
        <v>69</v>
      </c>
      <c r="C9" s="56">
        <v>2950769.1</v>
      </c>
      <c r="D9" s="62">
        <v>4627300</v>
      </c>
      <c r="E9" s="62">
        <v>4627300</v>
      </c>
      <c r="F9" s="63">
        <v>3346911</v>
      </c>
      <c r="G9" s="63">
        <v>3116941.4</v>
      </c>
      <c r="H9" s="64">
        <v>93.12890005142054</v>
      </c>
      <c r="I9" s="62">
        <v>-229969.6000000001</v>
      </c>
      <c r="J9" s="65">
        <v>166172.2999999998</v>
      </c>
      <c r="K9" s="53"/>
      <c r="L9" s="19"/>
      <c r="M9" s="4"/>
      <c r="N9" s="4"/>
      <c r="O9" s="19"/>
      <c r="P9" s="6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5" customFormat="1" ht="15">
      <c r="A10" s="60">
        <v>11020000</v>
      </c>
      <c r="B10" s="67" t="s">
        <v>4</v>
      </c>
      <c r="C10" s="62">
        <v>1384.7</v>
      </c>
      <c r="D10" s="62">
        <v>1400</v>
      </c>
      <c r="E10" s="62">
        <v>1400</v>
      </c>
      <c r="F10" s="62">
        <v>926.6</v>
      </c>
      <c r="G10" s="62">
        <v>1936.4</v>
      </c>
      <c r="H10" s="64">
        <v>208.97906324195986</v>
      </c>
      <c r="I10" s="62">
        <v>1009.8000000000001</v>
      </c>
      <c r="J10" s="65">
        <v>551.7</v>
      </c>
      <c r="K10" s="53"/>
      <c r="L10" s="4"/>
      <c r="M10" s="4"/>
      <c r="N10" s="4"/>
      <c r="O10" s="19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5" customFormat="1" ht="28.5">
      <c r="A11" s="68">
        <v>11020200</v>
      </c>
      <c r="B11" s="69" t="s">
        <v>70</v>
      </c>
      <c r="C11" s="70">
        <v>1384.7</v>
      </c>
      <c r="D11" s="71">
        <v>1400</v>
      </c>
      <c r="E11" s="71">
        <v>1400</v>
      </c>
      <c r="F11" s="71">
        <v>926.6</v>
      </c>
      <c r="G11" s="72">
        <v>1936.4</v>
      </c>
      <c r="H11" s="64">
        <v>208.97906324195986</v>
      </c>
      <c r="I11" s="62">
        <v>1009.8000000000001</v>
      </c>
      <c r="J11" s="73">
        <v>551.7</v>
      </c>
      <c r="K11" s="53"/>
      <c r="L11" s="1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78" customFormat="1" ht="30">
      <c r="A12" s="74">
        <v>13000000</v>
      </c>
      <c r="B12" s="75" t="s">
        <v>71</v>
      </c>
      <c r="C12" s="76">
        <v>105.00000000000001</v>
      </c>
      <c r="D12" s="64">
        <v>0</v>
      </c>
      <c r="E12" s="64">
        <v>0</v>
      </c>
      <c r="F12" s="64">
        <v>0</v>
      </c>
      <c r="G12" s="64">
        <v>485.90000000000003</v>
      </c>
      <c r="H12" s="64"/>
      <c r="I12" s="62">
        <v>485.90000000000003</v>
      </c>
      <c r="J12" s="65">
        <v>380.90000000000003</v>
      </c>
      <c r="K12" s="53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5" customFormat="1" ht="15">
      <c r="A13" s="68">
        <v>13010200</v>
      </c>
      <c r="B13" s="79" t="s">
        <v>52</v>
      </c>
      <c r="C13" s="70">
        <v>92.4</v>
      </c>
      <c r="D13" s="71"/>
      <c r="E13" s="71"/>
      <c r="F13" s="71"/>
      <c r="G13" s="72">
        <v>473.3</v>
      </c>
      <c r="H13" s="80"/>
      <c r="I13" s="71">
        <v>473.3</v>
      </c>
      <c r="J13" s="73">
        <v>380.9</v>
      </c>
      <c r="K13" s="53"/>
      <c r="L13" s="1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5" customFormat="1" ht="28.5">
      <c r="A14" s="81">
        <v>13020200</v>
      </c>
      <c r="B14" s="79" t="s">
        <v>49</v>
      </c>
      <c r="C14" s="70">
        <v>0.9</v>
      </c>
      <c r="D14" s="71"/>
      <c r="E14" s="71"/>
      <c r="F14" s="71"/>
      <c r="G14" s="72">
        <v>0.8</v>
      </c>
      <c r="H14" s="80"/>
      <c r="I14" s="71">
        <v>0.8</v>
      </c>
      <c r="J14" s="73">
        <v>-0.09999999999999998</v>
      </c>
      <c r="K14" s="5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78" customFormat="1" ht="28.5">
      <c r="A15" s="81">
        <v>13030100</v>
      </c>
      <c r="B15" s="79" t="s">
        <v>61</v>
      </c>
      <c r="C15" s="70">
        <v>11.7</v>
      </c>
      <c r="D15" s="71"/>
      <c r="E15" s="71"/>
      <c r="F15" s="71"/>
      <c r="G15" s="72">
        <v>11.8</v>
      </c>
      <c r="H15" s="80"/>
      <c r="I15" s="71">
        <v>11.8</v>
      </c>
      <c r="J15" s="73">
        <v>0.10000000000000142</v>
      </c>
      <c r="K15" s="53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5" customFormat="1" ht="15">
      <c r="A16" s="60">
        <v>14000000</v>
      </c>
      <c r="B16" s="61" t="s">
        <v>27</v>
      </c>
      <c r="C16" s="56">
        <v>258961.3</v>
      </c>
      <c r="D16" s="64">
        <v>218200</v>
      </c>
      <c r="E16" s="64">
        <v>363515</v>
      </c>
      <c r="F16" s="64">
        <v>271795</v>
      </c>
      <c r="G16" s="64">
        <v>257015.60000000003</v>
      </c>
      <c r="H16" s="64">
        <v>94.5622987913685</v>
      </c>
      <c r="I16" s="62">
        <v>-14779.399999999965</v>
      </c>
      <c r="J16" s="82">
        <v>-1945.6999999999534</v>
      </c>
      <c r="K16" s="5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0" s="5" customFormat="1" ht="28.5">
      <c r="A17" s="83">
        <v>14040000</v>
      </c>
      <c r="B17" s="84" t="s">
        <v>62</v>
      </c>
      <c r="C17" s="70">
        <v>159432.9</v>
      </c>
      <c r="D17" s="71">
        <v>218200</v>
      </c>
      <c r="E17" s="71">
        <v>218200</v>
      </c>
      <c r="F17" s="71">
        <v>165980</v>
      </c>
      <c r="G17" s="72">
        <v>161083.7</v>
      </c>
      <c r="H17" s="80">
        <v>97.05006627304496</v>
      </c>
      <c r="I17" s="71">
        <v>-4896.299999999988</v>
      </c>
      <c r="J17" s="73">
        <v>1650.8000000000175</v>
      </c>
      <c r="K17" s="5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250" s="5" customFormat="1" ht="15">
      <c r="A18" s="83">
        <v>14021900</v>
      </c>
      <c r="B18" s="84" t="s">
        <v>55</v>
      </c>
      <c r="C18" s="70">
        <v>18761.9</v>
      </c>
      <c r="D18" s="71"/>
      <c r="E18" s="71">
        <v>29000</v>
      </c>
      <c r="F18" s="71">
        <v>21500</v>
      </c>
      <c r="G18" s="72">
        <v>21334.7</v>
      </c>
      <c r="H18" s="80">
        <v>99.23116279069768</v>
      </c>
      <c r="I18" s="71">
        <v>-165.29999999999927</v>
      </c>
      <c r="J18" s="73">
        <v>2572.7999999999993</v>
      </c>
      <c r="K18" s="5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</row>
    <row r="19" spans="1:250" s="5" customFormat="1" ht="15">
      <c r="A19" s="83">
        <v>14031900</v>
      </c>
      <c r="B19" s="84" t="s">
        <v>56</v>
      </c>
      <c r="C19" s="70">
        <v>80766.5</v>
      </c>
      <c r="D19" s="71"/>
      <c r="E19" s="71">
        <v>116315</v>
      </c>
      <c r="F19" s="71">
        <v>84315</v>
      </c>
      <c r="G19" s="72">
        <v>74597.2</v>
      </c>
      <c r="H19" s="80">
        <v>88.47441143331554</v>
      </c>
      <c r="I19" s="71">
        <v>-9717.800000000003</v>
      </c>
      <c r="J19" s="73">
        <v>-6169.300000000003</v>
      </c>
      <c r="K19" s="5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</row>
    <row r="20" spans="1:251" s="5" customFormat="1" ht="15">
      <c r="A20" s="68">
        <v>16010000</v>
      </c>
      <c r="B20" s="86" t="s">
        <v>102</v>
      </c>
      <c r="C20" s="70">
        <v>23.2</v>
      </c>
      <c r="D20" s="71">
        <v>0</v>
      </c>
      <c r="E20" s="71">
        <v>0</v>
      </c>
      <c r="F20" s="71"/>
      <c r="G20" s="72">
        <v>-9.1</v>
      </c>
      <c r="H20" s="80"/>
      <c r="I20" s="71">
        <v>-9.1</v>
      </c>
      <c r="J20" s="73">
        <v>-32.3</v>
      </c>
      <c r="K20" s="5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0" s="78" customFormat="1" ht="14.25" customHeight="1">
      <c r="A21" s="87">
        <v>18000000</v>
      </c>
      <c r="B21" s="88" t="s">
        <v>40</v>
      </c>
      <c r="C21" s="56">
        <v>1433832.2</v>
      </c>
      <c r="D21" s="62">
        <v>2103300</v>
      </c>
      <c r="E21" s="62">
        <v>2103300</v>
      </c>
      <c r="F21" s="62">
        <v>1559771.3</v>
      </c>
      <c r="G21" s="62">
        <v>1487639.8</v>
      </c>
      <c r="H21" s="64">
        <v>95.3755079350415</v>
      </c>
      <c r="I21" s="62">
        <v>-72131.5</v>
      </c>
      <c r="J21" s="82">
        <v>53807.60000000009</v>
      </c>
      <c r="K21" s="53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</row>
    <row r="22" spans="1:250" s="78" customFormat="1" ht="14.25" customHeight="1">
      <c r="A22" s="87">
        <v>18010000</v>
      </c>
      <c r="B22" s="88" t="s">
        <v>41</v>
      </c>
      <c r="C22" s="56">
        <v>475015.3</v>
      </c>
      <c r="D22" s="62">
        <v>673400</v>
      </c>
      <c r="E22" s="62">
        <v>673400</v>
      </c>
      <c r="F22" s="62">
        <v>509000.3</v>
      </c>
      <c r="G22" s="62">
        <v>463323.7</v>
      </c>
      <c r="H22" s="64">
        <v>91.02621354054212</v>
      </c>
      <c r="I22" s="62">
        <v>-45676.59999999998</v>
      </c>
      <c r="J22" s="65">
        <v>-11691.599999999977</v>
      </c>
      <c r="K22" s="53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</row>
    <row r="23" spans="1:250" s="5" customFormat="1" ht="42.75">
      <c r="A23" s="83">
        <v>18010100</v>
      </c>
      <c r="B23" s="84" t="s">
        <v>72</v>
      </c>
      <c r="C23" s="70">
        <v>3424.9</v>
      </c>
      <c r="D23" s="71">
        <v>5336</v>
      </c>
      <c r="E23" s="71">
        <v>5336</v>
      </c>
      <c r="F23" s="71">
        <v>3716.8</v>
      </c>
      <c r="G23" s="72">
        <v>5954.3</v>
      </c>
      <c r="H23" s="80">
        <v>160.19963409384417</v>
      </c>
      <c r="I23" s="71">
        <v>2237.5</v>
      </c>
      <c r="J23" s="73">
        <v>2529.4</v>
      </c>
      <c r="K23" s="53"/>
      <c r="L23" s="183">
        <f>G23+G24+G25+G26</f>
        <v>147429.2</v>
      </c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</row>
    <row r="24" spans="1:250" s="5" customFormat="1" ht="42.75">
      <c r="A24" s="83">
        <v>18010200</v>
      </c>
      <c r="B24" s="84" t="s">
        <v>73</v>
      </c>
      <c r="C24" s="70">
        <v>13439.6</v>
      </c>
      <c r="D24" s="71">
        <v>16560</v>
      </c>
      <c r="E24" s="71">
        <v>16560</v>
      </c>
      <c r="F24" s="71">
        <v>12619</v>
      </c>
      <c r="G24" s="72">
        <v>17777.3</v>
      </c>
      <c r="H24" s="80">
        <v>140.8772485933909</v>
      </c>
      <c r="I24" s="71">
        <v>5158.299999999999</v>
      </c>
      <c r="J24" s="73">
        <v>4337.699999999999</v>
      </c>
      <c r="K24" s="53"/>
      <c r="L24" s="183">
        <f>F23+F24+F25+F26</f>
        <v>140170.1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</row>
    <row r="25" spans="1:250" s="78" customFormat="1" ht="42.75">
      <c r="A25" s="83">
        <v>18010300</v>
      </c>
      <c r="B25" s="84" t="s">
        <v>42</v>
      </c>
      <c r="C25" s="70">
        <v>14428.2</v>
      </c>
      <c r="D25" s="71">
        <v>17480</v>
      </c>
      <c r="E25" s="71">
        <v>17480</v>
      </c>
      <c r="F25" s="71">
        <v>14788</v>
      </c>
      <c r="G25" s="72">
        <v>17296.9</v>
      </c>
      <c r="H25" s="80">
        <v>116.96578306735192</v>
      </c>
      <c r="I25" s="71">
        <v>2508.9000000000015</v>
      </c>
      <c r="J25" s="73">
        <v>2868.7000000000007</v>
      </c>
      <c r="K25" s="53"/>
      <c r="L25" s="89">
        <f>L23/L24*100</f>
        <v>105.17877921182905</v>
      </c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</row>
    <row r="26" spans="1:250" s="5" customFormat="1" ht="42.75">
      <c r="A26" s="83">
        <v>18010400</v>
      </c>
      <c r="B26" s="84" t="s">
        <v>43</v>
      </c>
      <c r="C26" s="70">
        <v>100246.7</v>
      </c>
      <c r="D26" s="71">
        <v>144624</v>
      </c>
      <c r="E26" s="71">
        <v>144624</v>
      </c>
      <c r="F26" s="71">
        <v>109046.3</v>
      </c>
      <c r="G26" s="72">
        <v>106400.7</v>
      </c>
      <c r="H26" s="80">
        <v>97.57387458354845</v>
      </c>
      <c r="I26" s="71">
        <v>-2645.600000000006</v>
      </c>
      <c r="J26" s="73">
        <v>6154</v>
      </c>
      <c r="K26" s="5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251" s="5" customFormat="1" ht="17.25" customHeight="1">
      <c r="A27" s="68">
        <v>18010500</v>
      </c>
      <c r="B27" s="90" t="s">
        <v>5</v>
      </c>
      <c r="C27" s="70">
        <v>94099.6</v>
      </c>
      <c r="D27" s="71">
        <v>130000</v>
      </c>
      <c r="E27" s="71">
        <v>130000</v>
      </c>
      <c r="F27" s="71">
        <v>98109.70000000001</v>
      </c>
      <c r="G27" s="72">
        <v>81647.9</v>
      </c>
      <c r="H27" s="80">
        <v>83.22102707479483</v>
      </c>
      <c r="I27" s="71">
        <v>-16461.800000000017</v>
      </c>
      <c r="J27" s="73">
        <v>-12451.700000000012</v>
      </c>
      <c r="K27" s="53"/>
      <c r="L27" s="19">
        <f>G27</f>
        <v>81647.9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5" customFormat="1" ht="15">
      <c r="A28" s="68">
        <v>18010600</v>
      </c>
      <c r="B28" s="90" t="s">
        <v>25</v>
      </c>
      <c r="C28" s="91">
        <v>242418.9</v>
      </c>
      <c r="D28" s="71">
        <v>350000</v>
      </c>
      <c r="E28" s="71">
        <v>350000</v>
      </c>
      <c r="F28" s="71">
        <v>262984.3</v>
      </c>
      <c r="G28" s="72">
        <v>230323.6</v>
      </c>
      <c r="H28" s="80">
        <v>87.58074151194577</v>
      </c>
      <c r="I28" s="71">
        <v>-32660.699999999983</v>
      </c>
      <c r="J28" s="73">
        <v>-12095.299999999988</v>
      </c>
      <c r="K28" s="5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5" customFormat="1" ht="15">
      <c r="A29" s="68">
        <v>18011000</v>
      </c>
      <c r="B29" s="92" t="s">
        <v>44</v>
      </c>
      <c r="C29" s="72">
        <v>3817.8</v>
      </c>
      <c r="D29" s="71">
        <v>4756.4</v>
      </c>
      <c r="E29" s="71">
        <v>4756.4</v>
      </c>
      <c r="F29" s="71">
        <v>4091</v>
      </c>
      <c r="G29" s="72">
        <v>1160.9</v>
      </c>
      <c r="H29" s="80">
        <v>28.376924957223178</v>
      </c>
      <c r="I29" s="71">
        <v>-2930.1</v>
      </c>
      <c r="J29" s="73">
        <v>-2656.9</v>
      </c>
      <c r="K29" s="53"/>
      <c r="L29" s="19">
        <f>G29+G30</f>
        <v>3923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5" customFormat="1" ht="15">
      <c r="A30" s="68">
        <v>18011100</v>
      </c>
      <c r="B30" s="92" t="s">
        <v>45</v>
      </c>
      <c r="C30" s="93">
        <v>3139.6</v>
      </c>
      <c r="D30" s="71">
        <v>4643.6</v>
      </c>
      <c r="E30" s="71">
        <v>4643.6</v>
      </c>
      <c r="F30" s="71">
        <v>3645.2</v>
      </c>
      <c r="G30" s="72">
        <v>2762.1</v>
      </c>
      <c r="H30" s="80">
        <v>75.77362010314936</v>
      </c>
      <c r="I30" s="71">
        <v>-883.0999999999999</v>
      </c>
      <c r="J30" s="73">
        <v>-377.5</v>
      </c>
      <c r="K30" s="53"/>
      <c r="L30" s="19">
        <f>F29+F30</f>
        <v>7736.2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5" customFormat="1" ht="15">
      <c r="A31" s="68">
        <v>18020000</v>
      </c>
      <c r="B31" s="90" t="s">
        <v>24</v>
      </c>
      <c r="C31" s="70">
        <v>9521.7</v>
      </c>
      <c r="D31" s="71">
        <v>16200</v>
      </c>
      <c r="E31" s="71">
        <v>16200</v>
      </c>
      <c r="F31" s="71">
        <v>11754.3</v>
      </c>
      <c r="G31" s="72">
        <v>11277.2</v>
      </c>
      <c r="H31" s="80">
        <v>95.94105986745276</v>
      </c>
      <c r="I31" s="71">
        <v>-477.09999999999854</v>
      </c>
      <c r="J31" s="73">
        <v>1755.5</v>
      </c>
      <c r="K31" s="53"/>
      <c r="L31" s="19">
        <f>L29/L30</f>
        <v>0.5070965073291797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5" customFormat="1" ht="15">
      <c r="A32" s="68">
        <v>18030000</v>
      </c>
      <c r="B32" s="90" t="s">
        <v>6</v>
      </c>
      <c r="C32" s="70">
        <v>6588.6</v>
      </c>
      <c r="D32" s="71">
        <v>11700</v>
      </c>
      <c r="E32" s="71">
        <v>11700</v>
      </c>
      <c r="F32" s="71">
        <v>7169.9</v>
      </c>
      <c r="G32" s="72">
        <v>4807.6</v>
      </c>
      <c r="H32" s="80">
        <v>67.05253908701656</v>
      </c>
      <c r="I32" s="71">
        <v>-2362.2999999999993</v>
      </c>
      <c r="J32" s="73">
        <v>-1781</v>
      </c>
      <c r="K32" s="53"/>
      <c r="L32" s="4">
        <f>L30/L29</f>
        <v>1.9720112159061942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5" customFormat="1" ht="15">
      <c r="A33" s="68">
        <v>18050000</v>
      </c>
      <c r="B33" s="90" t="s">
        <v>23</v>
      </c>
      <c r="C33" s="70">
        <v>942706.6</v>
      </c>
      <c r="D33" s="71">
        <v>1402000</v>
      </c>
      <c r="E33" s="71">
        <v>1402000</v>
      </c>
      <c r="F33" s="71">
        <v>1031846.8</v>
      </c>
      <c r="G33" s="72">
        <v>1008229.2</v>
      </c>
      <c r="H33" s="80">
        <v>97.71113308681095</v>
      </c>
      <c r="I33" s="71">
        <v>-23617.600000000093</v>
      </c>
      <c r="J33" s="73">
        <v>65522.59999999998</v>
      </c>
      <c r="K33" s="5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5" customFormat="1" ht="28.5">
      <c r="A34" s="94">
        <v>18040000</v>
      </c>
      <c r="B34" s="154" t="s">
        <v>7</v>
      </c>
      <c r="C34" s="91">
        <v>0</v>
      </c>
      <c r="D34" s="95"/>
      <c r="E34" s="95"/>
      <c r="F34" s="95"/>
      <c r="G34" s="96">
        <v>2.1</v>
      </c>
      <c r="H34" s="97"/>
      <c r="I34" s="95">
        <v>2.1</v>
      </c>
      <c r="J34" s="98">
        <v>2.1</v>
      </c>
      <c r="K34" s="5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5" customFormat="1" ht="15">
      <c r="A35" s="68">
        <v>19090000</v>
      </c>
      <c r="B35" s="90" t="s">
        <v>51</v>
      </c>
      <c r="C35" s="72">
        <v>31.9</v>
      </c>
      <c r="D35" s="71"/>
      <c r="E35" s="71"/>
      <c r="F35" s="71"/>
      <c r="G35" s="72">
        <v>2</v>
      </c>
      <c r="H35" s="80"/>
      <c r="I35" s="71">
        <v>2</v>
      </c>
      <c r="J35" s="73">
        <v>-29.9</v>
      </c>
      <c r="K35" s="5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5" customFormat="1" ht="15.75" thickBot="1">
      <c r="A36" s="155">
        <v>20000000</v>
      </c>
      <c r="B36" s="156" t="s">
        <v>8</v>
      </c>
      <c r="C36" s="136">
        <v>239527.69999999998</v>
      </c>
      <c r="D36" s="157">
        <v>322500</v>
      </c>
      <c r="E36" s="157">
        <v>322500</v>
      </c>
      <c r="F36" s="157">
        <v>241489.69999999998</v>
      </c>
      <c r="G36" s="157">
        <v>125150.5</v>
      </c>
      <c r="H36" s="157">
        <v>51.82436352357885</v>
      </c>
      <c r="I36" s="157">
        <v>-116339.19999999998</v>
      </c>
      <c r="J36" s="158">
        <v>-114377.19999999998</v>
      </c>
      <c r="K36" s="5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5" customFormat="1" ht="15">
      <c r="A37" s="54">
        <v>21000000</v>
      </c>
      <c r="B37" s="55" t="s">
        <v>28</v>
      </c>
      <c r="C37" s="159">
        <v>53757</v>
      </c>
      <c r="D37" s="100">
        <v>72100</v>
      </c>
      <c r="E37" s="100">
        <v>72100</v>
      </c>
      <c r="F37" s="100">
        <v>52318.100000000006</v>
      </c>
      <c r="G37" s="100">
        <v>37648.3</v>
      </c>
      <c r="H37" s="58">
        <v>71.9603731786896</v>
      </c>
      <c r="I37" s="57">
        <v>-14669.800000000003</v>
      </c>
      <c r="J37" s="59">
        <v>-16108.699999999997</v>
      </c>
      <c r="K37" s="5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5" customFormat="1" ht="42.75">
      <c r="A38" s="68">
        <v>21010300</v>
      </c>
      <c r="B38" s="69" t="s">
        <v>74</v>
      </c>
      <c r="C38" s="70">
        <v>3087.3</v>
      </c>
      <c r="D38" s="71">
        <v>4300</v>
      </c>
      <c r="E38" s="71">
        <v>4300</v>
      </c>
      <c r="F38" s="71">
        <v>3390.7</v>
      </c>
      <c r="G38" s="72">
        <v>2969.2</v>
      </c>
      <c r="H38" s="80">
        <v>87.56893856725749</v>
      </c>
      <c r="I38" s="71">
        <v>-421.5</v>
      </c>
      <c r="J38" s="73">
        <v>-118.10000000000036</v>
      </c>
      <c r="K38" s="5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5" customFormat="1" ht="28.5">
      <c r="A39" s="68">
        <v>21050000</v>
      </c>
      <c r="B39" s="69" t="s">
        <v>75</v>
      </c>
      <c r="C39" s="70">
        <v>28303.3</v>
      </c>
      <c r="D39" s="71">
        <v>40000</v>
      </c>
      <c r="E39" s="71">
        <v>40000</v>
      </c>
      <c r="F39" s="71">
        <v>26640</v>
      </c>
      <c r="G39" s="72">
        <v>19143.7</v>
      </c>
      <c r="H39" s="80">
        <v>71.86073573573573</v>
      </c>
      <c r="I39" s="71">
        <v>-7496.299999999999</v>
      </c>
      <c r="J39" s="73">
        <v>-9159.599999999999</v>
      </c>
      <c r="K39" s="5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5" customFormat="1" ht="15">
      <c r="A40" s="60">
        <v>21080000</v>
      </c>
      <c r="B40" s="67" t="s">
        <v>9</v>
      </c>
      <c r="C40" s="101">
        <v>22366.4</v>
      </c>
      <c r="D40" s="62">
        <v>27800</v>
      </c>
      <c r="E40" s="62">
        <v>27800</v>
      </c>
      <c r="F40" s="62">
        <v>22287.4</v>
      </c>
      <c r="G40" s="62">
        <v>15535.400000000001</v>
      </c>
      <c r="H40" s="62">
        <v>69.70485565835405</v>
      </c>
      <c r="I40" s="62">
        <v>-6752</v>
      </c>
      <c r="J40" s="65">
        <v>-6831</v>
      </c>
      <c r="K40" s="5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5" customFormat="1" ht="15">
      <c r="A41" s="68">
        <v>21080500</v>
      </c>
      <c r="B41" s="69" t="s">
        <v>9</v>
      </c>
      <c r="C41" s="70">
        <v>1623.7</v>
      </c>
      <c r="D41" s="71"/>
      <c r="E41" s="71"/>
      <c r="F41" s="71"/>
      <c r="G41" s="72">
        <v>293.8</v>
      </c>
      <c r="H41" s="80"/>
      <c r="I41" s="71">
        <v>293.8</v>
      </c>
      <c r="J41" s="73">
        <v>-1329.9</v>
      </c>
      <c r="K41" s="5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5" customFormat="1" ht="59.25" customHeight="1">
      <c r="A42" s="68">
        <v>21080900</v>
      </c>
      <c r="B42" s="69" t="s">
        <v>38</v>
      </c>
      <c r="C42" s="70">
        <v>4.1</v>
      </c>
      <c r="D42" s="71"/>
      <c r="E42" s="71"/>
      <c r="F42" s="71"/>
      <c r="G42" s="72">
        <v>5.9</v>
      </c>
      <c r="H42" s="80"/>
      <c r="I42" s="71">
        <v>5.9</v>
      </c>
      <c r="J42" s="73">
        <v>1.8000000000000007</v>
      </c>
      <c r="K42" s="53"/>
      <c r="L42" s="1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5" customFormat="1" ht="15">
      <c r="A43" s="68">
        <v>21081100</v>
      </c>
      <c r="B43" s="69" t="s">
        <v>50</v>
      </c>
      <c r="C43" s="70">
        <v>17438.7</v>
      </c>
      <c r="D43" s="71">
        <v>23200</v>
      </c>
      <c r="E43" s="71">
        <v>23200</v>
      </c>
      <c r="F43" s="71">
        <v>18699.2</v>
      </c>
      <c r="G43" s="72">
        <v>12037.1</v>
      </c>
      <c r="H43" s="80">
        <v>64.37227261059296</v>
      </c>
      <c r="I43" s="71">
        <v>-6662.1</v>
      </c>
      <c r="J43" s="73">
        <v>-5401.6</v>
      </c>
      <c r="K43" s="5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5" customFormat="1" ht="43.5" customHeight="1">
      <c r="A44" s="68">
        <v>21081500</v>
      </c>
      <c r="B44" s="69" t="s">
        <v>76</v>
      </c>
      <c r="C44" s="70">
        <v>1113.5</v>
      </c>
      <c r="D44" s="71">
        <v>1500</v>
      </c>
      <c r="E44" s="71">
        <v>1500</v>
      </c>
      <c r="F44" s="71">
        <v>1164</v>
      </c>
      <c r="G44" s="72">
        <v>722.2</v>
      </c>
      <c r="H44" s="80">
        <v>62.044673539518904</v>
      </c>
      <c r="I44" s="71">
        <v>-441.79999999999995</v>
      </c>
      <c r="J44" s="73">
        <v>-391.29999999999995</v>
      </c>
      <c r="K44" s="5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5" customFormat="1" ht="15">
      <c r="A45" s="68">
        <v>21081700</v>
      </c>
      <c r="B45" s="69" t="s">
        <v>59</v>
      </c>
      <c r="C45" s="70">
        <v>2186.4</v>
      </c>
      <c r="D45" s="71">
        <v>3100</v>
      </c>
      <c r="E45" s="71">
        <v>3100</v>
      </c>
      <c r="F45" s="71">
        <v>2424.2</v>
      </c>
      <c r="G45" s="72">
        <v>2476.4</v>
      </c>
      <c r="H45" s="80">
        <v>102.15328768253447</v>
      </c>
      <c r="I45" s="71">
        <v>52.20000000000027</v>
      </c>
      <c r="J45" s="73">
        <v>290</v>
      </c>
      <c r="K45" s="5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5" customFormat="1" ht="30">
      <c r="A46" s="60">
        <v>22000000</v>
      </c>
      <c r="B46" s="102" t="s">
        <v>86</v>
      </c>
      <c r="C46" s="56">
        <v>125042.3</v>
      </c>
      <c r="D46" s="64">
        <v>172900</v>
      </c>
      <c r="E46" s="64">
        <v>172900</v>
      </c>
      <c r="F46" s="64">
        <v>132070.8</v>
      </c>
      <c r="G46" s="64">
        <v>57924.5</v>
      </c>
      <c r="H46" s="64">
        <v>43.85867277248264</v>
      </c>
      <c r="I46" s="63">
        <v>-74146.29999999999</v>
      </c>
      <c r="J46" s="82">
        <v>-67117.8</v>
      </c>
      <c r="K46" s="53"/>
      <c r="L46" s="1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5" customFormat="1" ht="42.75">
      <c r="A47" s="68">
        <v>22010300</v>
      </c>
      <c r="B47" s="69" t="s">
        <v>77</v>
      </c>
      <c r="C47" s="70">
        <v>2104</v>
      </c>
      <c r="D47" s="80">
        <v>2800</v>
      </c>
      <c r="E47" s="80">
        <v>2800</v>
      </c>
      <c r="F47" s="80">
        <v>2144.8</v>
      </c>
      <c r="G47" s="72">
        <v>1686.8</v>
      </c>
      <c r="H47" s="80">
        <v>78.64602760164117</v>
      </c>
      <c r="I47" s="71">
        <v>-458.0000000000002</v>
      </c>
      <c r="J47" s="103">
        <v>-417.20000000000005</v>
      </c>
      <c r="K47" s="5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5" customFormat="1" ht="18.75" customHeight="1">
      <c r="A48" s="68">
        <v>22012500</v>
      </c>
      <c r="B48" s="69" t="s">
        <v>48</v>
      </c>
      <c r="C48" s="70">
        <v>46359.1</v>
      </c>
      <c r="D48" s="71">
        <v>61800</v>
      </c>
      <c r="E48" s="71">
        <v>61800</v>
      </c>
      <c r="F48" s="71">
        <v>48822</v>
      </c>
      <c r="G48" s="72">
        <v>23598.9</v>
      </c>
      <c r="H48" s="80">
        <v>48.3366105444267</v>
      </c>
      <c r="I48" s="71">
        <v>-25223.1</v>
      </c>
      <c r="J48" s="73">
        <v>-22760.199999999997</v>
      </c>
      <c r="K48" s="5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5" customFormat="1" ht="28.5">
      <c r="A49" s="68">
        <v>22012600</v>
      </c>
      <c r="B49" s="69" t="s">
        <v>78</v>
      </c>
      <c r="C49" s="70">
        <v>1562.5</v>
      </c>
      <c r="D49" s="71">
        <v>2200</v>
      </c>
      <c r="E49" s="71">
        <v>2200</v>
      </c>
      <c r="F49" s="71">
        <v>1557.6</v>
      </c>
      <c r="G49" s="72">
        <v>1422.6</v>
      </c>
      <c r="H49" s="80">
        <v>91.33281972265023</v>
      </c>
      <c r="I49" s="71">
        <v>-135</v>
      </c>
      <c r="J49" s="73">
        <v>-139.9000000000001</v>
      </c>
      <c r="K49" s="5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5" customFormat="1" ht="42.75">
      <c r="A50" s="68">
        <v>22012900</v>
      </c>
      <c r="B50" s="79" t="s">
        <v>54</v>
      </c>
      <c r="C50" s="70">
        <v>189.5</v>
      </c>
      <c r="D50" s="71">
        <v>300</v>
      </c>
      <c r="E50" s="71">
        <v>300</v>
      </c>
      <c r="F50" s="71">
        <v>225</v>
      </c>
      <c r="G50" s="72">
        <v>145.6</v>
      </c>
      <c r="H50" s="80">
        <v>64.71111111111111</v>
      </c>
      <c r="I50" s="71">
        <v>-79.4</v>
      </c>
      <c r="J50" s="73">
        <v>-43.900000000000006</v>
      </c>
      <c r="K50" s="5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78" customFormat="1" ht="45">
      <c r="A51" s="60">
        <v>22080000</v>
      </c>
      <c r="B51" s="104" t="s">
        <v>29</v>
      </c>
      <c r="C51" s="56">
        <v>70743.9</v>
      </c>
      <c r="D51" s="64">
        <v>100000</v>
      </c>
      <c r="E51" s="64">
        <v>100000</v>
      </c>
      <c r="F51" s="64">
        <v>74960</v>
      </c>
      <c r="G51" s="64">
        <v>28350.100000000002</v>
      </c>
      <c r="H51" s="64">
        <v>37.820304162219855</v>
      </c>
      <c r="I51" s="62">
        <v>-46609.899999999994</v>
      </c>
      <c r="J51" s="82">
        <v>-42393.79999999999</v>
      </c>
      <c r="K51" s="53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5" customFormat="1" ht="15">
      <c r="A52" s="68">
        <v>22080400</v>
      </c>
      <c r="B52" s="92" t="s">
        <v>10</v>
      </c>
      <c r="C52" s="70">
        <v>43995.6</v>
      </c>
      <c r="D52" s="80">
        <v>60600</v>
      </c>
      <c r="E52" s="80">
        <v>60600</v>
      </c>
      <c r="F52" s="80">
        <v>45500</v>
      </c>
      <c r="G52" s="72">
        <v>20007.9</v>
      </c>
      <c r="H52" s="80">
        <v>43.973406593406594</v>
      </c>
      <c r="I52" s="71">
        <v>-25492.1</v>
      </c>
      <c r="J52" s="73">
        <v>-23987.699999999997</v>
      </c>
      <c r="K52" s="5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5" customFormat="1" ht="15">
      <c r="A53" s="68"/>
      <c r="B53" s="92" t="s">
        <v>11</v>
      </c>
      <c r="C53" s="70">
        <v>1770.1</v>
      </c>
      <c r="D53" s="71">
        <v>2500</v>
      </c>
      <c r="E53" s="71">
        <v>2500</v>
      </c>
      <c r="F53" s="71">
        <v>1860</v>
      </c>
      <c r="G53" s="72">
        <v>901.5</v>
      </c>
      <c r="H53" s="80">
        <v>48.46774193548387</v>
      </c>
      <c r="I53" s="71">
        <v>-958.5</v>
      </c>
      <c r="J53" s="73">
        <v>-868.5999999999999</v>
      </c>
      <c r="K53" s="5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5" customFormat="1" ht="28.5">
      <c r="A54" s="68"/>
      <c r="B54" s="92" t="s">
        <v>12</v>
      </c>
      <c r="C54" s="70">
        <v>24978.2</v>
      </c>
      <c r="D54" s="71">
        <v>36900</v>
      </c>
      <c r="E54" s="71">
        <v>36900</v>
      </c>
      <c r="F54" s="71">
        <v>27600</v>
      </c>
      <c r="G54" s="72">
        <v>7440.7</v>
      </c>
      <c r="H54" s="80">
        <v>26.959057971014495</v>
      </c>
      <c r="I54" s="71">
        <v>-20159.3</v>
      </c>
      <c r="J54" s="73">
        <v>-17537.5</v>
      </c>
      <c r="K54" s="5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s="5" customFormat="1" ht="15">
      <c r="A55" s="68">
        <v>22090000</v>
      </c>
      <c r="B55" s="90" t="s">
        <v>13</v>
      </c>
      <c r="C55" s="70">
        <v>4083.3</v>
      </c>
      <c r="D55" s="71">
        <v>5800</v>
      </c>
      <c r="E55" s="71">
        <v>5800</v>
      </c>
      <c r="F55" s="71">
        <v>4361.4</v>
      </c>
      <c r="G55" s="72">
        <v>2720.5</v>
      </c>
      <c r="H55" s="80">
        <v>62.37675975604164</v>
      </c>
      <c r="I55" s="71">
        <v>-1640.8999999999996</v>
      </c>
      <c r="J55" s="73">
        <v>-1362.8000000000002</v>
      </c>
      <c r="K55" s="53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s="5" customFormat="1" ht="15">
      <c r="A56" s="60">
        <v>24000000</v>
      </c>
      <c r="B56" s="61" t="s">
        <v>30</v>
      </c>
      <c r="C56" s="56">
        <v>60728.4</v>
      </c>
      <c r="D56" s="64">
        <v>77500</v>
      </c>
      <c r="E56" s="64">
        <v>77500</v>
      </c>
      <c r="F56" s="64">
        <v>57100.799999999996</v>
      </c>
      <c r="G56" s="64">
        <v>29577.7</v>
      </c>
      <c r="H56" s="64">
        <v>51.79909913696481</v>
      </c>
      <c r="I56" s="63">
        <v>-27523.099999999995</v>
      </c>
      <c r="J56" s="82">
        <v>-31150.7</v>
      </c>
      <c r="K56" s="5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s="5" customFormat="1" ht="42.75">
      <c r="A57" s="68">
        <v>24030000</v>
      </c>
      <c r="B57" s="92" t="s">
        <v>14</v>
      </c>
      <c r="C57" s="70">
        <v>98.5</v>
      </c>
      <c r="D57" s="71">
        <v>100</v>
      </c>
      <c r="E57" s="71">
        <v>100</v>
      </c>
      <c r="F57" s="71">
        <v>74.7</v>
      </c>
      <c r="G57" s="72"/>
      <c r="H57" s="80">
        <v>0</v>
      </c>
      <c r="I57" s="71">
        <v>-74.7</v>
      </c>
      <c r="J57" s="73">
        <v>-98.5</v>
      </c>
      <c r="K57" s="5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s="5" customFormat="1" ht="15">
      <c r="A58" s="68">
        <v>24060300</v>
      </c>
      <c r="B58" s="90" t="s">
        <v>9</v>
      </c>
      <c r="C58" s="105">
        <v>55297.5</v>
      </c>
      <c r="D58" s="80">
        <v>70500</v>
      </c>
      <c r="E58" s="80">
        <v>70500</v>
      </c>
      <c r="F58" s="80">
        <v>52201</v>
      </c>
      <c r="G58" s="80">
        <v>26354.2</v>
      </c>
      <c r="H58" s="80">
        <v>50.486006015210435</v>
      </c>
      <c r="I58" s="71">
        <v>-25846.8</v>
      </c>
      <c r="J58" s="103">
        <v>-28943.3</v>
      </c>
      <c r="K58" s="5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s="5" customFormat="1" ht="28.5">
      <c r="A59" s="68"/>
      <c r="B59" s="92" t="s">
        <v>15</v>
      </c>
      <c r="C59" s="70">
        <v>24080.7</v>
      </c>
      <c r="D59" s="71">
        <v>34000</v>
      </c>
      <c r="E59" s="71">
        <v>34000</v>
      </c>
      <c r="F59" s="71">
        <v>25976</v>
      </c>
      <c r="G59" s="72">
        <v>9253.2</v>
      </c>
      <c r="H59" s="80">
        <v>35.622112719433325</v>
      </c>
      <c r="I59" s="71">
        <v>-16722.8</v>
      </c>
      <c r="J59" s="73">
        <v>-14827.5</v>
      </c>
      <c r="K59" s="5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s="113" customFormat="1" ht="15">
      <c r="A60" s="106"/>
      <c r="B60" s="107" t="s">
        <v>84</v>
      </c>
      <c r="C60" s="108">
        <v>26468.7</v>
      </c>
      <c r="D60" s="109"/>
      <c r="E60" s="109"/>
      <c r="F60" s="109"/>
      <c r="G60" s="109">
        <v>8758.7</v>
      </c>
      <c r="H60" s="109"/>
      <c r="I60" s="109">
        <v>8758.7</v>
      </c>
      <c r="J60" s="110">
        <v>-17710</v>
      </c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</row>
    <row r="61" spans="1:251" s="5" customFormat="1" ht="15">
      <c r="A61" s="68"/>
      <c r="B61" s="90" t="s">
        <v>16</v>
      </c>
      <c r="C61" s="70">
        <v>4748.1</v>
      </c>
      <c r="D61" s="71">
        <v>36500</v>
      </c>
      <c r="E61" s="71">
        <v>36500</v>
      </c>
      <c r="F61" s="71">
        <v>26225</v>
      </c>
      <c r="G61" s="72">
        <v>8342.3</v>
      </c>
      <c r="H61" s="80">
        <v>31.810486177311724</v>
      </c>
      <c r="I61" s="71">
        <v>-17882.7</v>
      </c>
      <c r="J61" s="73">
        <v>3594.199999999999</v>
      </c>
      <c r="K61" s="5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252" s="113" customFormat="1" ht="114">
      <c r="A62" s="81">
        <v>24062200</v>
      </c>
      <c r="B62" s="114" t="s">
        <v>99</v>
      </c>
      <c r="C62" s="115">
        <v>5332.4</v>
      </c>
      <c r="D62" s="116">
        <v>6900</v>
      </c>
      <c r="E62" s="116">
        <v>6900</v>
      </c>
      <c r="F62" s="116">
        <v>4825.1</v>
      </c>
      <c r="G62" s="117">
        <v>3223.5</v>
      </c>
      <c r="H62" s="118">
        <v>66.80690555636151</v>
      </c>
      <c r="I62" s="116">
        <v>-1601.6000000000004</v>
      </c>
      <c r="J62" s="73">
        <v>-2108.8999999999996</v>
      </c>
      <c r="K62" s="53"/>
      <c r="L62" s="119">
        <f>962294.2+84734.1</f>
        <v>1047028.2999999999</v>
      </c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  <c r="II62" s="119"/>
      <c r="IJ62" s="119"/>
      <c r="IK62" s="119"/>
      <c r="IL62" s="119"/>
      <c r="IM62" s="119"/>
      <c r="IN62" s="119"/>
      <c r="IO62" s="119"/>
      <c r="IP62" s="119"/>
      <c r="IQ62" s="119"/>
      <c r="IR62" s="119"/>
    </row>
    <row r="63" spans="1:251" s="5" customFormat="1" ht="57">
      <c r="A63" s="68">
        <v>31010200</v>
      </c>
      <c r="B63" s="84" t="s">
        <v>31</v>
      </c>
      <c r="C63" s="70">
        <v>80.4</v>
      </c>
      <c r="D63" s="71"/>
      <c r="E63" s="71"/>
      <c r="F63" s="71"/>
      <c r="G63" s="71">
        <v>67.4</v>
      </c>
      <c r="H63" s="80"/>
      <c r="I63" s="71">
        <v>67.4</v>
      </c>
      <c r="J63" s="73">
        <v>-13</v>
      </c>
      <c r="K63" s="5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1:251" s="5" customFormat="1" ht="28.5">
      <c r="A64" s="68">
        <v>31020000</v>
      </c>
      <c r="B64" s="84" t="s">
        <v>32</v>
      </c>
      <c r="C64" s="70">
        <v>3.3</v>
      </c>
      <c r="D64" s="71"/>
      <c r="E64" s="71"/>
      <c r="F64" s="71"/>
      <c r="G64" s="72">
        <v>1.5</v>
      </c>
      <c r="H64" s="80"/>
      <c r="I64" s="71">
        <v>1.5</v>
      </c>
      <c r="J64" s="73">
        <v>-1.7999999999999998</v>
      </c>
      <c r="K64" s="5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</row>
    <row r="65" spans="1:251" s="5" customFormat="1" ht="30.75" thickBot="1">
      <c r="A65" s="185">
        <v>90010100</v>
      </c>
      <c r="B65" s="186" t="s">
        <v>63</v>
      </c>
      <c r="C65" s="187">
        <v>4884718.800000001</v>
      </c>
      <c r="D65" s="188">
        <v>7272700</v>
      </c>
      <c r="E65" s="188">
        <v>7418015</v>
      </c>
      <c r="F65" s="188">
        <v>5420893.600000001</v>
      </c>
      <c r="G65" s="188">
        <v>4989231.4</v>
      </c>
      <c r="H65" s="189">
        <v>92.03706562327658</v>
      </c>
      <c r="I65" s="190">
        <v>-431662.2000000002</v>
      </c>
      <c r="J65" s="191">
        <v>104512.59999999963</v>
      </c>
      <c r="K65" s="53"/>
      <c r="L65" s="120">
        <f>G65-4989231.4</f>
        <v>0</v>
      </c>
      <c r="M65" s="19"/>
      <c r="N65" s="4"/>
      <c r="O65" s="19"/>
      <c r="P65" s="4"/>
      <c r="Q65" s="66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s="5" customFormat="1" ht="15">
      <c r="A66" s="54">
        <v>40000000</v>
      </c>
      <c r="B66" s="146" t="s">
        <v>33</v>
      </c>
      <c r="C66" s="159">
        <v>2102672.1</v>
      </c>
      <c r="D66" s="100">
        <v>1186430.4000000001</v>
      </c>
      <c r="E66" s="100">
        <v>1367750.86</v>
      </c>
      <c r="F66" s="100">
        <v>1059460.56</v>
      </c>
      <c r="G66" s="100">
        <v>1047028.343</v>
      </c>
      <c r="H66" s="58">
        <v>98.82655216537744</v>
      </c>
      <c r="I66" s="184">
        <v>-9123</v>
      </c>
      <c r="J66" s="147">
        <v>-1055643.7570000002</v>
      </c>
      <c r="K66" s="53"/>
      <c r="L66" s="19">
        <f>G66-1050337.6</f>
        <v>-3309.2570000000997</v>
      </c>
      <c r="M66" s="19">
        <f>E66-1367750.9</f>
        <v>-0.03999999980442226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</row>
    <row r="67" spans="1:252" s="78" customFormat="1" ht="15">
      <c r="A67" s="60">
        <v>41000000</v>
      </c>
      <c r="B67" s="102" t="s">
        <v>34</v>
      </c>
      <c r="C67" s="122">
        <v>2102672.1</v>
      </c>
      <c r="D67" s="122">
        <v>1186430.4000000001</v>
      </c>
      <c r="E67" s="122">
        <v>1367750.86</v>
      </c>
      <c r="F67" s="122">
        <v>1059460.56</v>
      </c>
      <c r="G67" s="122">
        <v>1047028.343</v>
      </c>
      <c r="H67" s="64">
        <v>98.82655216537744</v>
      </c>
      <c r="I67" s="122">
        <v>-9123</v>
      </c>
      <c r="J67" s="123">
        <v>-1055643.7570000002</v>
      </c>
      <c r="K67" s="53"/>
      <c r="L67" s="124">
        <f>E66-L66</f>
        <v>1371060.117</v>
      </c>
      <c r="M67" s="1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89"/>
      <c r="IQ67" s="89"/>
      <c r="IR67" s="89"/>
    </row>
    <row r="68" spans="1:252" s="175" customFormat="1" ht="42.75">
      <c r="A68" s="169">
        <v>41030400</v>
      </c>
      <c r="B68" s="170" t="s">
        <v>104</v>
      </c>
      <c r="C68" s="171">
        <v>11400</v>
      </c>
      <c r="D68" s="171"/>
      <c r="E68" s="171"/>
      <c r="F68" s="171"/>
      <c r="G68" s="171"/>
      <c r="H68" s="172"/>
      <c r="I68" s="173">
        <v>0</v>
      </c>
      <c r="J68" s="173">
        <v>-11400</v>
      </c>
      <c r="K68" s="168"/>
      <c r="L68" s="174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</row>
    <row r="69" spans="1:251" ht="42.75">
      <c r="A69" s="160">
        <v>41033800</v>
      </c>
      <c r="B69" s="161" t="s">
        <v>103</v>
      </c>
      <c r="C69" s="162">
        <v>266</v>
      </c>
      <c r="D69" s="163"/>
      <c r="E69" s="164"/>
      <c r="F69" s="165"/>
      <c r="G69" s="166">
        <v>1919.9</v>
      </c>
      <c r="H69" s="162"/>
      <c r="I69" s="167">
        <v>1919.9</v>
      </c>
      <c r="J69" s="167">
        <v>1653.9</v>
      </c>
      <c r="K69" s="16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</row>
    <row r="70" spans="1:251" s="5" customFormat="1" ht="28.5">
      <c r="A70" s="68">
        <v>41033900</v>
      </c>
      <c r="B70" s="69" t="s">
        <v>53</v>
      </c>
      <c r="C70" s="70">
        <v>722763</v>
      </c>
      <c r="D70" s="71">
        <v>1032719.6</v>
      </c>
      <c r="E70" s="71">
        <v>1097120.2</v>
      </c>
      <c r="F70" s="71">
        <v>809498.6</v>
      </c>
      <c r="G70" s="71">
        <v>809498.6</v>
      </c>
      <c r="H70" s="80">
        <v>100</v>
      </c>
      <c r="I70" s="71">
        <v>0</v>
      </c>
      <c r="J70" s="73">
        <v>86735.59999999998</v>
      </c>
      <c r="K70" s="53"/>
      <c r="L70" s="6"/>
      <c r="M70" s="1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</row>
    <row r="71" spans="1:251" s="5" customFormat="1" ht="28.5">
      <c r="A71" s="68">
        <v>41034200</v>
      </c>
      <c r="B71" s="69" t="s">
        <v>46</v>
      </c>
      <c r="C71" s="70">
        <v>413274.9</v>
      </c>
      <c r="D71" s="71">
        <v>149287.5</v>
      </c>
      <c r="E71" s="71">
        <v>149287.5</v>
      </c>
      <c r="F71" s="71">
        <v>149287.5</v>
      </c>
      <c r="G71" s="71">
        <v>149287.5</v>
      </c>
      <c r="H71" s="80">
        <v>100</v>
      </c>
      <c r="I71" s="71">
        <v>0</v>
      </c>
      <c r="J71" s="73">
        <v>-263987.4</v>
      </c>
      <c r="K71" s="53"/>
      <c r="L71" s="6"/>
      <c r="M71" s="1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</row>
    <row r="72" spans="1:251" s="5" customFormat="1" ht="42.75">
      <c r="A72" s="68">
        <v>41034500</v>
      </c>
      <c r="B72" s="69" t="s">
        <v>66</v>
      </c>
      <c r="C72" s="125">
        <v>8490.2</v>
      </c>
      <c r="D72" s="71"/>
      <c r="E72" s="71">
        <v>3000</v>
      </c>
      <c r="F72" s="71">
        <v>1588.2</v>
      </c>
      <c r="G72" s="71">
        <v>1588.2</v>
      </c>
      <c r="H72" s="80">
        <v>100</v>
      </c>
      <c r="I72" s="71">
        <v>0</v>
      </c>
      <c r="J72" s="73">
        <v>-6902.000000000001</v>
      </c>
      <c r="K72" s="53"/>
      <c r="L72" s="6"/>
      <c r="M72" s="1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</row>
    <row r="73" spans="1:251" s="5" customFormat="1" ht="27.75" customHeight="1">
      <c r="A73" s="81"/>
      <c r="B73" s="126" t="s">
        <v>97</v>
      </c>
      <c r="C73" s="70">
        <v>857537.4</v>
      </c>
      <c r="D73" s="71"/>
      <c r="E73" s="71"/>
      <c r="F73" s="71"/>
      <c r="G73" s="72"/>
      <c r="H73" s="80"/>
      <c r="I73" s="71">
        <v>0</v>
      </c>
      <c r="J73" s="73">
        <v>-857537.4</v>
      </c>
      <c r="K73" s="53"/>
      <c r="L73" s="4"/>
      <c r="M73" s="1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</row>
    <row r="74" spans="1:251" s="113" customFormat="1" ht="28.5">
      <c r="A74" s="81"/>
      <c r="B74" s="127" t="s">
        <v>107</v>
      </c>
      <c r="C74" s="70">
        <v>25876.700000000004</v>
      </c>
      <c r="D74" s="116"/>
      <c r="E74" s="116">
        <v>19165.16</v>
      </c>
      <c r="F74" s="116">
        <v>19165.16</v>
      </c>
      <c r="G74" s="116">
        <v>18949.243000000002</v>
      </c>
      <c r="H74" s="80">
        <v>98.87338796023619</v>
      </c>
      <c r="I74" s="71">
        <v>-215.91699999999764</v>
      </c>
      <c r="J74" s="73">
        <v>-6927.457000000002</v>
      </c>
      <c r="K74" s="53"/>
      <c r="L74" s="119"/>
      <c r="M74" s="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  <c r="II74" s="119"/>
      <c r="IJ74" s="119"/>
      <c r="IK74" s="119"/>
      <c r="IL74" s="119"/>
      <c r="IM74" s="119"/>
      <c r="IN74" s="119"/>
      <c r="IO74" s="119"/>
      <c r="IP74" s="119"/>
      <c r="IQ74" s="119"/>
    </row>
    <row r="75" spans="1:251" s="113" customFormat="1" ht="85.5">
      <c r="A75" s="81">
        <v>41050900</v>
      </c>
      <c r="B75" s="127" t="s">
        <v>87</v>
      </c>
      <c r="C75" s="70"/>
      <c r="D75" s="116"/>
      <c r="E75" s="116">
        <v>5474.3</v>
      </c>
      <c r="F75" s="116">
        <v>1309.8</v>
      </c>
      <c r="G75" s="116">
        <v>1309.8</v>
      </c>
      <c r="H75" s="80">
        <v>100</v>
      </c>
      <c r="I75" s="71"/>
      <c r="J75" s="73"/>
      <c r="K75" s="53"/>
      <c r="L75" s="119"/>
      <c r="M75" s="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  <c r="II75" s="119"/>
      <c r="IJ75" s="119"/>
      <c r="IK75" s="119"/>
      <c r="IL75" s="119"/>
      <c r="IM75" s="119"/>
      <c r="IN75" s="119"/>
      <c r="IO75" s="119"/>
      <c r="IP75" s="119"/>
      <c r="IQ75" s="119"/>
    </row>
    <row r="76" spans="1:251" s="113" customFormat="1" ht="28.5">
      <c r="A76" s="81">
        <v>41051000</v>
      </c>
      <c r="B76" s="127" t="s">
        <v>60</v>
      </c>
      <c r="C76" s="70">
        <v>9305.5</v>
      </c>
      <c r="D76" s="116">
        <v>290.3</v>
      </c>
      <c r="E76" s="116">
        <v>23645.2</v>
      </c>
      <c r="F76" s="116">
        <v>17391.3</v>
      </c>
      <c r="G76" s="116">
        <v>15886.3</v>
      </c>
      <c r="H76" s="80">
        <v>91.34624783656196</v>
      </c>
      <c r="I76" s="71">
        <v>-1505</v>
      </c>
      <c r="J76" s="73">
        <v>6580.799999999999</v>
      </c>
      <c r="K76" s="53"/>
      <c r="L76" s="119"/>
      <c r="M76" s="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19"/>
      <c r="IP76" s="119"/>
      <c r="IQ76" s="119"/>
    </row>
    <row r="77" spans="1:251" s="113" customFormat="1" ht="42.75">
      <c r="A77" s="81">
        <v>41051100</v>
      </c>
      <c r="B77" s="127" t="s">
        <v>81</v>
      </c>
      <c r="C77" s="70">
        <v>4126.3</v>
      </c>
      <c r="D77" s="116"/>
      <c r="E77" s="116">
        <v>1447.8</v>
      </c>
      <c r="F77" s="116">
        <v>1079.7</v>
      </c>
      <c r="G77" s="116"/>
      <c r="H77" s="80">
        <v>0</v>
      </c>
      <c r="I77" s="71">
        <v>-1079.7</v>
      </c>
      <c r="J77" s="73">
        <v>-4126.3</v>
      </c>
      <c r="K77" s="53"/>
      <c r="L77" s="119"/>
      <c r="M77" s="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</row>
    <row r="78" spans="1:251" s="113" customFormat="1" ht="42.75">
      <c r="A78" s="81">
        <v>41051200</v>
      </c>
      <c r="B78" s="127" t="s">
        <v>67</v>
      </c>
      <c r="C78" s="70">
        <v>6700.2</v>
      </c>
      <c r="D78" s="116"/>
      <c r="E78" s="116">
        <v>9797</v>
      </c>
      <c r="F78" s="116">
        <v>8198.1</v>
      </c>
      <c r="G78" s="116">
        <v>4312</v>
      </c>
      <c r="H78" s="80">
        <v>52.59755309156999</v>
      </c>
      <c r="I78" s="71">
        <v>-3886.1000000000004</v>
      </c>
      <c r="J78" s="73">
        <v>-2388.2</v>
      </c>
      <c r="K78" s="53"/>
      <c r="L78" s="119"/>
      <c r="M78" s="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19"/>
      <c r="IE78" s="119"/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</row>
    <row r="79" spans="1:251" s="113" customFormat="1" ht="57">
      <c r="A79" s="81">
        <v>41051400</v>
      </c>
      <c r="B79" s="128" t="s">
        <v>82</v>
      </c>
      <c r="C79" s="70">
        <v>11531.8</v>
      </c>
      <c r="D79" s="116"/>
      <c r="E79" s="116">
        <v>13415.6</v>
      </c>
      <c r="F79" s="116">
        <v>12033.6</v>
      </c>
      <c r="G79" s="116">
        <v>12033.6</v>
      </c>
      <c r="H79" s="80">
        <v>100</v>
      </c>
      <c r="I79" s="71"/>
      <c r="J79" s="73">
        <v>501.8000000000011</v>
      </c>
      <c r="K79" s="53"/>
      <c r="L79" s="119"/>
      <c r="M79" s="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  <c r="II79" s="119"/>
      <c r="IJ79" s="119"/>
      <c r="IK79" s="119"/>
      <c r="IL79" s="119"/>
      <c r="IM79" s="119"/>
      <c r="IN79" s="119"/>
      <c r="IO79" s="119"/>
      <c r="IP79" s="119"/>
      <c r="IQ79" s="119"/>
    </row>
    <row r="80" spans="1:251" s="113" customFormat="1" ht="42.75">
      <c r="A80" s="81">
        <v>41051500</v>
      </c>
      <c r="B80" s="127" t="s">
        <v>57</v>
      </c>
      <c r="C80" s="70">
        <v>14430.1</v>
      </c>
      <c r="D80" s="116">
        <v>4133</v>
      </c>
      <c r="E80" s="116">
        <v>4456</v>
      </c>
      <c r="F80" s="116">
        <v>4456</v>
      </c>
      <c r="G80" s="116">
        <v>4133</v>
      </c>
      <c r="H80" s="80">
        <v>92.75134649910234</v>
      </c>
      <c r="I80" s="71">
        <v>-323</v>
      </c>
      <c r="J80" s="73">
        <v>-10297.1</v>
      </c>
      <c r="K80" s="53"/>
      <c r="L80" s="119"/>
      <c r="M80" s="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  <c r="II80" s="119"/>
      <c r="IJ80" s="119"/>
      <c r="IK80" s="119"/>
      <c r="IL80" s="119"/>
      <c r="IM80" s="119"/>
      <c r="IN80" s="119"/>
      <c r="IO80" s="119"/>
      <c r="IP80" s="119"/>
      <c r="IQ80" s="119"/>
    </row>
    <row r="81" spans="1:251" s="113" customFormat="1" ht="57">
      <c r="A81" s="81">
        <v>41055100</v>
      </c>
      <c r="B81" s="127" t="s">
        <v>109</v>
      </c>
      <c r="C81" s="70">
        <v>5517.7</v>
      </c>
      <c r="D81" s="116"/>
      <c r="E81" s="71">
        <v>13079</v>
      </c>
      <c r="F81" s="71">
        <v>13079</v>
      </c>
      <c r="G81" s="116">
        <v>2881.1</v>
      </c>
      <c r="H81" s="80">
        <v>22.028442541478704</v>
      </c>
      <c r="I81" s="71">
        <v>-10197.9</v>
      </c>
      <c r="J81" s="73">
        <v>-2636.6</v>
      </c>
      <c r="K81" s="53"/>
      <c r="L81" s="119"/>
      <c r="M81" s="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  <c r="II81" s="119"/>
      <c r="IJ81" s="119"/>
      <c r="IK81" s="119"/>
      <c r="IL81" s="119"/>
      <c r="IM81" s="119"/>
      <c r="IN81" s="119"/>
      <c r="IO81" s="119"/>
      <c r="IP81" s="119"/>
      <c r="IQ81" s="119"/>
    </row>
    <row r="82" spans="1:251" s="113" customFormat="1" ht="42.75">
      <c r="A82" s="81">
        <v>41053000</v>
      </c>
      <c r="B82" s="127" t="s">
        <v>108</v>
      </c>
      <c r="C82" s="70"/>
      <c r="D82" s="116"/>
      <c r="E82" s="71"/>
      <c r="F82" s="71"/>
      <c r="G82" s="116">
        <v>6190.4</v>
      </c>
      <c r="H82" s="80"/>
      <c r="I82" s="71"/>
      <c r="J82" s="73"/>
      <c r="K82" s="53"/>
      <c r="L82" s="119"/>
      <c r="M82" s="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19"/>
      <c r="IK82" s="119"/>
      <c r="IL82" s="119"/>
      <c r="IM82" s="119"/>
      <c r="IN82" s="119"/>
      <c r="IO82" s="119"/>
      <c r="IP82" s="119"/>
      <c r="IQ82" s="119"/>
    </row>
    <row r="83" spans="1:251" s="113" customFormat="1" ht="57">
      <c r="A83" s="81">
        <v>41053500</v>
      </c>
      <c r="B83" s="127" t="s">
        <v>101</v>
      </c>
      <c r="C83" s="70"/>
      <c r="D83" s="116"/>
      <c r="E83" s="71">
        <v>6000</v>
      </c>
      <c r="F83" s="71">
        <v>3927.2</v>
      </c>
      <c r="G83" s="116">
        <v>3926.5</v>
      </c>
      <c r="H83" s="80">
        <v>99.98217559584437</v>
      </c>
      <c r="I83" s="71">
        <v>-0.6999999999998181</v>
      </c>
      <c r="J83" s="73">
        <v>3926.5</v>
      </c>
      <c r="K83" s="53"/>
      <c r="L83" s="119"/>
      <c r="M83" s="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  <c r="II83" s="119"/>
      <c r="IJ83" s="119"/>
      <c r="IK83" s="119"/>
      <c r="IL83" s="119"/>
      <c r="IM83" s="119"/>
      <c r="IN83" s="119"/>
      <c r="IO83" s="119"/>
      <c r="IP83" s="119"/>
      <c r="IQ83" s="119"/>
    </row>
    <row r="84" spans="1:251" s="113" customFormat="1" ht="15">
      <c r="A84" s="81">
        <v>41053900</v>
      </c>
      <c r="B84" s="127" t="s">
        <v>68</v>
      </c>
      <c r="C84" s="70">
        <v>5256.7</v>
      </c>
      <c r="D84" s="116"/>
      <c r="E84" s="71">
        <v>8363.1</v>
      </c>
      <c r="F84" s="71">
        <v>4946.400000000001</v>
      </c>
      <c r="G84" s="116">
        <v>1612.2</v>
      </c>
      <c r="H84" s="80">
        <v>32.59340126152353</v>
      </c>
      <c r="I84" s="71">
        <v>-3334.2000000000007</v>
      </c>
      <c r="J84" s="73">
        <v>-3644.5</v>
      </c>
      <c r="K84" s="53"/>
      <c r="L84" s="4"/>
      <c r="M84" s="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  <c r="II84" s="119"/>
      <c r="IJ84" s="119"/>
      <c r="IK84" s="119"/>
      <c r="IL84" s="119"/>
      <c r="IM84" s="119"/>
      <c r="IN84" s="119"/>
      <c r="IO84" s="119"/>
      <c r="IP84" s="119"/>
      <c r="IQ84" s="119"/>
    </row>
    <row r="85" spans="1:251" s="113" customFormat="1" ht="42.75">
      <c r="A85" s="129">
        <v>41055000</v>
      </c>
      <c r="B85" s="130" t="s">
        <v>98</v>
      </c>
      <c r="C85" s="131"/>
      <c r="D85" s="132"/>
      <c r="E85" s="95">
        <v>13500</v>
      </c>
      <c r="F85" s="95">
        <v>13500</v>
      </c>
      <c r="G85" s="95">
        <v>13500</v>
      </c>
      <c r="H85" s="97">
        <v>100</v>
      </c>
      <c r="I85" s="95"/>
      <c r="J85" s="98"/>
      <c r="K85" s="53"/>
      <c r="L85" s="4"/>
      <c r="M85" s="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  <c r="II85" s="119"/>
      <c r="IJ85" s="119"/>
      <c r="IK85" s="119"/>
      <c r="IL85" s="119"/>
      <c r="IM85" s="119"/>
      <c r="IN85" s="119"/>
      <c r="IO85" s="119"/>
      <c r="IP85" s="119"/>
      <c r="IQ85" s="119"/>
    </row>
    <row r="86" spans="1:251" s="182" customFormat="1" ht="42.75">
      <c r="A86" s="177">
        <v>41054300</v>
      </c>
      <c r="B86" s="178" t="s">
        <v>105</v>
      </c>
      <c r="C86" s="179">
        <v>6195.6</v>
      </c>
      <c r="D86" s="179"/>
      <c r="E86" s="173"/>
      <c r="F86" s="180"/>
      <c r="G86" s="179"/>
      <c r="H86" s="172"/>
      <c r="I86" s="173">
        <v>0</v>
      </c>
      <c r="J86" s="173">
        <v>-6195.6</v>
      </c>
      <c r="K86" s="168"/>
      <c r="L86" s="3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1"/>
      <c r="DK86" s="181"/>
      <c r="DL86" s="181"/>
      <c r="DM86" s="181"/>
      <c r="DN86" s="181"/>
      <c r="DO86" s="181"/>
      <c r="DP86" s="181"/>
      <c r="DQ86" s="181"/>
      <c r="DR86" s="181"/>
      <c r="DS86" s="181"/>
      <c r="DT86" s="181"/>
      <c r="DU86" s="181"/>
      <c r="DV86" s="181"/>
      <c r="DW86" s="181"/>
      <c r="DX86" s="181"/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81"/>
      <c r="EL86" s="181"/>
      <c r="EM86" s="181"/>
      <c r="EN86" s="181"/>
      <c r="EO86" s="181"/>
      <c r="EP86" s="181"/>
      <c r="EQ86" s="181"/>
      <c r="ER86" s="181"/>
      <c r="ES86" s="181"/>
      <c r="ET86" s="181"/>
      <c r="EU86" s="181"/>
      <c r="EV86" s="181"/>
      <c r="EW86" s="181"/>
      <c r="EX86" s="181"/>
      <c r="EY86" s="181"/>
      <c r="EZ86" s="181"/>
      <c r="FA86" s="181"/>
      <c r="FB86" s="181"/>
      <c r="FC86" s="181"/>
      <c r="FD86" s="181"/>
      <c r="FE86" s="181"/>
      <c r="FF86" s="181"/>
      <c r="FG86" s="181"/>
      <c r="FH86" s="181"/>
      <c r="FI86" s="181"/>
      <c r="FJ86" s="181"/>
      <c r="FK86" s="181"/>
      <c r="FL86" s="181"/>
      <c r="FM86" s="181"/>
      <c r="FN86" s="181"/>
      <c r="FO86" s="181"/>
      <c r="FP86" s="181"/>
      <c r="FQ86" s="181"/>
      <c r="FR86" s="181"/>
      <c r="FS86" s="181"/>
      <c r="FT86" s="181"/>
      <c r="FU86" s="181"/>
      <c r="FV86" s="181"/>
      <c r="FW86" s="181"/>
      <c r="FX86" s="181"/>
      <c r="FY86" s="181"/>
      <c r="FZ86" s="181"/>
      <c r="GA86" s="181"/>
      <c r="GB86" s="181"/>
      <c r="GC86" s="181"/>
      <c r="GD86" s="181"/>
      <c r="GE86" s="181"/>
      <c r="GF86" s="181"/>
      <c r="GG86" s="181"/>
      <c r="GH86" s="181"/>
      <c r="GI86" s="181"/>
      <c r="GJ86" s="181"/>
      <c r="GK86" s="181"/>
      <c r="GL86" s="181"/>
      <c r="GM86" s="181"/>
      <c r="GN86" s="181"/>
      <c r="GO86" s="181"/>
      <c r="GP86" s="181"/>
      <c r="GQ86" s="181"/>
      <c r="GR86" s="181"/>
      <c r="GS86" s="181"/>
      <c r="GT86" s="181"/>
      <c r="GU86" s="181"/>
      <c r="GV86" s="181"/>
      <c r="GW86" s="181"/>
      <c r="GX86" s="181"/>
      <c r="GY86" s="181"/>
      <c r="GZ86" s="181"/>
      <c r="HA86" s="181"/>
      <c r="HB86" s="181"/>
      <c r="HC86" s="181"/>
      <c r="HD86" s="181"/>
      <c r="HE86" s="181"/>
      <c r="HF86" s="181"/>
      <c r="HG86" s="181"/>
      <c r="HH86" s="181"/>
      <c r="HI86" s="181"/>
      <c r="HJ86" s="181"/>
      <c r="HK86" s="181"/>
      <c r="HL86" s="181"/>
      <c r="HM86" s="181"/>
      <c r="HN86" s="181"/>
      <c r="HO86" s="181"/>
      <c r="HP86" s="181"/>
      <c r="HQ86" s="181"/>
      <c r="HR86" s="181"/>
      <c r="HS86" s="181"/>
      <c r="HT86" s="181"/>
      <c r="HU86" s="181"/>
      <c r="HV86" s="181"/>
      <c r="HW86" s="181"/>
      <c r="HX86" s="181"/>
      <c r="HY86" s="181"/>
      <c r="HZ86" s="181"/>
      <c r="IA86" s="181"/>
      <c r="IB86" s="181"/>
      <c r="IC86" s="181"/>
      <c r="ID86" s="181"/>
      <c r="IE86" s="181"/>
      <c r="IF86" s="181"/>
      <c r="IG86" s="181"/>
      <c r="IH86" s="181"/>
      <c r="II86" s="181"/>
      <c r="IJ86" s="181"/>
      <c r="IK86" s="181"/>
      <c r="IL86" s="181"/>
      <c r="IM86" s="181"/>
      <c r="IN86" s="181"/>
      <c r="IO86" s="181"/>
      <c r="IP86" s="181"/>
      <c r="IQ86" s="181"/>
    </row>
    <row r="87" spans="1:251" s="5" customFormat="1" ht="18" customHeight="1" thickBot="1">
      <c r="A87" s="133"/>
      <c r="B87" s="134" t="s">
        <v>88</v>
      </c>
      <c r="C87" s="135">
        <v>6987390.9</v>
      </c>
      <c r="D87" s="135">
        <v>8459130.4</v>
      </c>
      <c r="E87" s="135">
        <v>8785765.86</v>
      </c>
      <c r="F87" s="135">
        <v>6480354.16</v>
      </c>
      <c r="G87" s="135">
        <v>6036259.743000001</v>
      </c>
      <c r="H87" s="136">
        <v>93.14706563815334</v>
      </c>
      <c r="I87" s="135">
        <v>-444094.41699999943</v>
      </c>
      <c r="J87" s="137">
        <v>-951131.1569999997</v>
      </c>
      <c r="K87" s="53"/>
      <c r="L87" s="19">
        <f>G87-6036259.7</f>
        <v>0.04300000052899122</v>
      </c>
      <c r="M87" s="19"/>
      <c r="N87" s="19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</row>
    <row r="88" spans="1:251" s="5" customFormat="1" ht="18.75" customHeight="1">
      <c r="A88" s="121"/>
      <c r="B88" s="138" t="s">
        <v>17</v>
      </c>
      <c r="C88" s="70"/>
      <c r="D88" s="139"/>
      <c r="E88" s="139"/>
      <c r="F88" s="139"/>
      <c r="G88" s="140"/>
      <c r="H88" s="141"/>
      <c r="I88" s="139">
        <v>0</v>
      </c>
      <c r="J88" s="142"/>
      <c r="K88" s="53"/>
      <c r="L88" s="4"/>
      <c r="M88" s="1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</row>
    <row r="89" spans="1:251" s="5" customFormat="1" ht="28.5">
      <c r="A89" s="143">
        <v>12020000</v>
      </c>
      <c r="B89" s="69" t="s">
        <v>18</v>
      </c>
      <c r="C89" s="70">
        <v>3.1</v>
      </c>
      <c r="D89" s="71"/>
      <c r="E89" s="71"/>
      <c r="F89" s="71"/>
      <c r="G89" s="72">
        <v>14.2</v>
      </c>
      <c r="H89" s="80"/>
      <c r="I89" s="71">
        <v>14.2</v>
      </c>
      <c r="J89" s="73">
        <v>11.1</v>
      </c>
      <c r="K89" s="53"/>
      <c r="L89" s="4"/>
      <c r="M89" s="1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</row>
    <row r="90" spans="1:251" s="5" customFormat="1" ht="15">
      <c r="A90" s="68">
        <v>19010000</v>
      </c>
      <c r="B90" s="69" t="s">
        <v>19</v>
      </c>
      <c r="C90" s="70">
        <v>1997</v>
      </c>
      <c r="D90" s="71">
        <v>3018</v>
      </c>
      <c r="E90" s="71">
        <v>3018</v>
      </c>
      <c r="F90" s="71">
        <v>2398.2</v>
      </c>
      <c r="G90" s="72">
        <v>1935.9</v>
      </c>
      <c r="H90" s="80">
        <v>80.72304228171129</v>
      </c>
      <c r="I90" s="71">
        <v>-462.2999999999997</v>
      </c>
      <c r="J90" s="73">
        <v>-61.09999999999991</v>
      </c>
      <c r="K90" s="53"/>
      <c r="L90" s="4"/>
      <c r="M90" s="1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</row>
    <row r="91" spans="1:251" s="5" customFormat="1" ht="15">
      <c r="A91" s="68">
        <v>19050000</v>
      </c>
      <c r="B91" s="69" t="s">
        <v>20</v>
      </c>
      <c r="C91" s="70">
        <v>0.5</v>
      </c>
      <c r="D91" s="71"/>
      <c r="E91" s="71"/>
      <c r="F91" s="71"/>
      <c r="G91" s="72">
        <v>0.8</v>
      </c>
      <c r="H91" s="80"/>
      <c r="I91" s="71">
        <v>0.8</v>
      </c>
      <c r="J91" s="73">
        <v>0.30000000000000004</v>
      </c>
      <c r="K91" s="53"/>
      <c r="L91" s="4"/>
      <c r="M91" s="1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</row>
    <row r="92" spans="1:251" s="5" customFormat="1" ht="28.5">
      <c r="A92" s="68">
        <v>21110000</v>
      </c>
      <c r="B92" s="69" t="s">
        <v>35</v>
      </c>
      <c r="C92" s="70">
        <v>16.2</v>
      </c>
      <c r="D92" s="71"/>
      <c r="E92" s="71"/>
      <c r="F92" s="71"/>
      <c r="G92" s="72">
        <v>43.3</v>
      </c>
      <c r="H92" s="80"/>
      <c r="I92" s="71">
        <v>43.3</v>
      </c>
      <c r="J92" s="73">
        <v>27.099999999999998</v>
      </c>
      <c r="K92" s="53"/>
      <c r="L92" s="4"/>
      <c r="M92" s="1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</row>
    <row r="93" spans="1:251" s="5" customFormat="1" ht="42.75">
      <c r="A93" s="68">
        <v>24062100</v>
      </c>
      <c r="B93" s="69" t="s">
        <v>21</v>
      </c>
      <c r="C93" s="70">
        <v>533.2</v>
      </c>
      <c r="D93" s="71"/>
      <c r="E93" s="71"/>
      <c r="F93" s="71"/>
      <c r="G93" s="72">
        <v>233.3</v>
      </c>
      <c r="H93" s="80"/>
      <c r="I93" s="71">
        <v>233.3</v>
      </c>
      <c r="J93" s="73">
        <v>-299.90000000000003</v>
      </c>
      <c r="K93" s="53"/>
      <c r="L93" s="4"/>
      <c r="M93" s="1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</row>
    <row r="94" spans="1:251" s="5" customFormat="1" ht="28.5">
      <c r="A94" s="68">
        <v>24110700</v>
      </c>
      <c r="B94" s="69" t="s">
        <v>64</v>
      </c>
      <c r="C94" s="70">
        <v>0.1</v>
      </c>
      <c r="D94" s="71"/>
      <c r="E94" s="71"/>
      <c r="F94" s="71"/>
      <c r="G94" s="72">
        <v>0.1</v>
      </c>
      <c r="H94" s="80"/>
      <c r="I94" s="71">
        <v>0.1</v>
      </c>
      <c r="J94" s="73">
        <v>0</v>
      </c>
      <c r="K94" s="5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</row>
    <row r="95" spans="1:251" s="5" customFormat="1" ht="57">
      <c r="A95" s="68">
        <v>24110900</v>
      </c>
      <c r="B95" s="69" t="s">
        <v>58</v>
      </c>
      <c r="C95" s="70">
        <v>21.9</v>
      </c>
      <c r="D95" s="71"/>
      <c r="E95" s="71"/>
      <c r="F95" s="71"/>
      <c r="G95" s="72">
        <v>55.8</v>
      </c>
      <c r="H95" s="80"/>
      <c r="I95" s="71">
        <v>55.8</v>
      </c>
      <c r="J95" s="73">
        <v>33.9</v>
      </c>
      <c r="K95" s="5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</row>
    <row r="96" spans="1:251" s="5" customFormat="1" ht="28.5">
      <c r="A96" s="68">
        <v>24170000</v>
      </c>
      <c r="B96" s="127" t="s">
        <v>36</v>
      </c>
      <c r="C96" s="70">
        <v>123115.3</v>
      </c>
      <c r="D96" s="71">
        <v>90000</v>
      </c>
      <c r="E96" s="71">
        <v>133000</v>
      </c>
      <c r="F96" s="71">
        <v>86200</v>
      </c>
      <c r="G96" s="72">
        <v>123680.8</v>
      </c>
      <c r="H96" s="80">
        <v>143.48120649651972</v>
      </c>
      <c r="I96" s="71">
        <v>37480.8</v>
      </c>
      <c r="J96" s="73">
        <v>565.5</v>
      </c>
      <c r="K96" s="53"/>
      <c r="L96" s="19">
        <f>F96+F98+F99+F94</f>
        <v>491800</v>
      </c>
      <c r="M96" s="19">
        <f>G96+G98+G99+G94</f>
        <v>182404.9</v>
      </c>
      <c r="N96" s="4">
        <f>M96/L96</f>
        <v>0.370892435949573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</row>
    <row r="97" spans="1:251" s="5" customFormat="1" ht="15">
      <c r="A97" s="68">
        <v>25000000</v>
      </c>
      <c r="B97" s="144" t="s">
        <v>22</v>
      </c>
      <c r="C97" s="70">
        <v>93797.6</v>
      </c>
      <c r="D97" s="71">
        <v>128261.9</v>
      </c>
      <c r="E97" s="71">
        <v>128261.9</v>
      </c>
      <c r="F97" s="72">
        <v>61558.3</v>
      </c>
      <c r="G97" s="72">
        <v>61579.3</v>
      </c>
      <c r="H97" s="80">
        <v>100.03411400249844</v>
      </c>
      <c r="I97" s="71">
        <v>21</v>
      </c>
      <c r="J97" s="73">
        <v>-32218.300000000003</v>
      </c>
      <c r="K97" s="53"/>
      <c r="L97" s="19">
        <f>M96-L96</f>
        <v>-309395.1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</row>
    <row r="98" spans="1:251" s="5" customFormat="1" ht="42.75">
      <c r="A98" s="68">
        <v>31030000</v>
      </c>
      <c r="B98" s="69" t="s">
        <v>37</v>
      </c>
      <c r="C98" s="70">
        <v>265504.6</v>
      </c>
      <c r="D98" s="71">
        <v>100000</v>
      </c>
      <c r="E98" s="71">
        <v>300000</v>
      </c>
      <c r="F98" s="71">
        <v>229800</v>
      </c>
      <c r="G98" s="72">
        <v>36790</v>
      </c>
      <c r="H98" s="80">
        <v>16.009573542210617</v>
      </c>
      <c r="I98" s="71">
        <v>-193010</v>
      </c>
      <c r="J98" s="73">
        <v>-228714.59999999998</v>
      </c>
      <c r="K98" s="53"/>
      <c r="L98" s="145"/>
      <c r="M98" s="145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</row>
    <row r="99" spans="1:251" s="5" customFormat="1" ht="57">
      <c r="A99" s="68">
        <v>33010100</v>
      </c>
      <c r="B99" s="69" t="s">
        <v>79</v>
      </c>
      <c r="C99" s="70">
        <v>111473.2</v>
      </c>
      <c r="D99" s="71">
        <v>70000</v>
      </c>
      <c r="E99" s="71">
        <v>251000</v>
      </c>
      <c r="F99" s="71">
        <v>175800</v>
      </c>
      <c r="G99" s="72">
        <v>21934</v>
      </c>
      <c r="H99" s="80">
        <v>12.476678043230944</v>
      </c>
      <c r="I99" s="71">
        <v>-153866</v>
      </c>
      <c r="J99" s="73">
        <v>-89539.2</v>
      </c>
      <c r="K99" s="53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</row>
    <row r="100" spans="1:251" s="78" customFormat="1" ht="27" customHeight="1">
      <c r="A100" s="54">
        <v>40000000</v>
      </c>
      <c r="B100" s="146" t="s">
        <v>33</v>
      </c>
      <c r="C100" s="58">
        <v>12629.3</v>
      </c>
      <c r="D100" s="58">
        <v>0</v>
      </c>
      <c r="E100" s="58">
        <v>30552.2</v>
      </c>
      <c r="F100" s="58">
        <v>24962</v>
      </c>
      <c r="G100" s="58">
        <v>20575.9</v>
      </c>
      <c r="H100" s="58">
        <v>82.42889191571189</v>
      </c>
      <c r="I100" s="58">
        <v>-4386.0999999999985</v>
      </c>
      <c r="J100" s="147">
        <v>7946.600000000002</v>
      </c>
      <c r="K100" s="53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</row>
    <row r="101" spans="1:251" s="5" customFormat="1" ht="71.25">
      <c r="A101" s="148">
        <v>41052600</v>
      </c>
      <c r="B101" s="149" t="s">
        <v>100</v>
      </c>
      <c r="C101" s="105">
        <v>10000</v>
      </c>
      <c r="D101" s="150"/>
      <c r="E101" s="150">
        <v>7500</v>
      </c>
      <c r="F101" s="150">
        <v>7500</v>
      </c>
      <c r="G101" s="150">
        <v>7500</v>
      </c>
      <c r="H101" s="150">
        <v>100</v>
      </c>
      <c r="I101" s="71">
        <v>0</v>
      </c>
      <c r="J101" s="73">
        <v>-2500</v>
      </c>
      <c r="K101" s="19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</row>
    <row r="102" spans="1:251" s="78" customFormat="1" ht="28.5">
      <c r="A102" s="68">
        <v>41053400</v>
      </c>
      <c r="B102" s="92" t="s">
        <v>83</v>
      </c>
      <c r="C102" s="70">
        <v>1419.3</v>
      </c>
      <c r="D102" s="80"/>
      <c r="E102" s="80">
        <v>21677.7</v>
      </c>
      <c r="F102" s="80">
        <v>16087.5</v>
      </c>
      <c r="G102" s="80">
        <v>11857.5</v>
      </c>
      <c r="H102" s="80">
        <v>73.7062937062937</v>
      </c>
      <c r="I102" s="71">
        <v>-4230</v>
      </c>
      <c r="J102" s="73">
        <v>10438.2</v>
      </c>
      <c r="K102" s="53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</row>
    <row r="103" spans="1:251" s="78" customFormat="1" ht="28.5">
      <c r="A103" s="68">
        <v>41053600</v>
      </c>
      <c r="B103" s="92" t="s">
        <v>85</v>
      </c>
      <c r="C103" s="70">
        <v>1000</v>
      </c>
      <c r="D103" s="80"/>
      <c r="E103" s="80">
        <v>1200</v>
      </c>
      <c r="F103" s="80">
        <v>1200</v>
      </c>
      <c r="G103" s="80">
        <v>1200</v>
      </c>
      <c r="H103" s="80">
        <v>100</v>
      </c>
      <c r="I103" s="71"/>
      <c r="J103" s="73">
        <v>200</v>
      </c>
      <c r="K103" s="53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</row>
    <row r="104" spans="1:251" s="78" customFormat="1" ht="15.75" thickBot="1">
      <c r="A104" s="68">
        <v>41053900</v>
      </c>
      <c r="B104" s="127" t="s">
        <v>68</v>
      </c>
      <c r="C104" s="56">
        <v>210</v>
      </c>
      <c r="D104" s="80"/>
      <c r="E104" s="80">
        <v>174.5</v>
      </c>
      <c r="F104" s="80">
        <v>174.5</v>
      </c>
      <c r="G104" s="80">
        <v>18.4</v>
      </c>
      <c r="H104" s="80">
        <v>10.544412607449855</v>
      </c>
      <c r="I104" s="71">
        <v>-156.1</v>
      </c>
      <c r="J104" s="73">
        <v>-191.6</v>
      </c>
      <c r="K104" s="53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</row>
    <row r="105" spans="1:251" s="5" customFormat="1" ht="24" customHeight="1" thickBot="1">
      <c r="A105" s="27"/>
      <c r="B105" s="36" t="s">
        <v>47</v>
      </c>
      <c r="C105" s="50">
        <v>596462.7</v>
      </c>
      <c r="D105" s="50">
        <v>391279.9</v>
      </c>
      <c r="E105" s="50">
        <v>845832.1</v>
      </c>
      <c r="F105" s="50">
        <v>580718.5</v>
      </c>
      <c r="G105" s="50">
        <v>266843.39999999997</v>
      </c>
      <c r="H105" s="50">
        <v>45.950559522384765</v>
      </c>
      <c r="I105" s="151">
        <v>-313875.10000000003</v>
      </c>
      <c r="J105" s="152">
        <v>-329619.3</v>
      </c>
      <c r="K105" s="53"/>
      <c r="L105" s="5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</row>
    <row r="106" spans="1:251" s="5" customFormat="1" ht="25.5" customHeight="1" thickBot="1">
      <c r="A106" s="37"/>
      <c r="B106" s="36" t="s">
        <v>80</v>
      </c>
      <c r="C106" s="50">
        <v>7583853.600000001</v>
      </c>
      <c r="D106" s="50">
        <v>8850410.3</v>
      </c>
      <c r="E106" s="50">
        <v>9631597.959999999</v>
      </c>
      <c r="F106" s="50">
        <v>7061072.66</v>
      </c>
      <c r="G106" s="50">
        <v>6303103.143000001</v>
      </c>
      <c r="H106" s="50">
        <v>89.26551880291798</v>
      </c>
      <c r="I106" s="151">
        <v>-757969.5169999991</v>
      </c>
      <c r="J106" s="99">
        <v>-1280750.4569999995</v>
      </c>
      <c r="K106" s="53"/>
      <c r="L106" s="15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</row>
    <row r="107" spans="2:251" ht="15">
      <c r="B107" s="18" t="s">
        <v>65</v>
      </c>
      <c r="C107" s="16"/>
      <c r="D107" s="16"/>
      <c r="E107" s="42"/>
      <c r="F107" s="42"/>
      <c r="G107" s="9"/>
      <c r="H107" s="43"/>
      <c r="I107" s="43"/>
      <c r="J107" s="7"/>
      <c r="K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</row>
    <row r="108" spans="1:10" ht="15">
      <c r="A108" s="45"/>
      <c r="C108" s="16"/>
      <c r="D108" s="16"/>
      <c r="E108" s="42"/>
      <c r="F108" s="42"/>
      <c r="G108" s="8"/>
      <c r="H108" s="16"/>
      <c r="I108" s="16"/>
      <c r="J108" s="7"/>
    </row>
    <row r="109" spans="3:10" ht="14.25">
      <c r="C109" s="16"/>
      <c r="D109" s="16"/>
      <c r="E109" s="46"/>
      <c r="F109" s="46"/>
      <c r="G109" s="8"/>
      <c r="H109" s="16"/>
      <c r="I109" s="16"/>
      <c r="J109" s="16"/>
    </row>
    <row r="110" spans="3:10" ht="14.25">
      <c r="C110" s="16"/>
      <c r="D110" s="16"/>
      <c r="E110" s="46"/>
      <c r="F110" s="46"/>
      <c r="G110" s="8"/>
      <c r="H110" s="16"/>
      <c r="I110" s="16"/>
      <c r="J110" s="16"/>
    </row>
    <row r="111" spans="3:10" ht="14.25">
      <c r="C111" s="16"/>
      <c r="D111" s="16"/>
      <c r="E111" s="42"/>
      <c r="F111" s="42"/>
      <c r="G111" s="9"/>
      <c r="H111" s="16"/>
      <c r="I111" s="16"/>
      <c r="J111" s="47"/>
    </row>
    <row r="112" spans="3:10" ht="14.25">
      <c r="C112" s="16"/>
      <c r="D112" s="16"/>
      <c r="E112" s="46"/>
      <c r="F112" s="46"/>
      <c r="G112" s="10"/>
      <c r="H112" s="16"/>
      <c r="I112" s="16"/>
      <c r="J112" s="16"/>
    </row>
    <row r="113" spans="3:10" ht="14.25">
      <c r="C113" s="16"/>
      <c r="D113" s="16"/>
      <c r="E113" s="42"/>
      <c r="F113" s="42"/>
      <c r="G113" s="10"/>
      <c r="H113" s="16"/>
      <c r="I113" s="16"/>
      <c r="J113" s="16"/>
    </row>
    <row r="114" spans="3:10" ht="14.25">
      <c r="C114" s="16"/>
      <c r="D114" s="16"/>
      <c r="E114" s="46"/>
      <c r="F114" s="46"/>
      <c r="G114" s="10"/>
      <c r="H114" s="16"/>
      <c r="I114" s="16"/>
      <c r="J114" s="16"/>
    </row>
    <row r="115" spans="3:10" ht="14.25">
      <c r="C115" s="16"/>
      <c r="D115" s="16"/>
      <c r="E115" s="46"/>
      <c r="F115" s="46"/>
      <c r="G115" s="10"/>
      <c r="H115" s="16"/>
      <c r="I115" s="16"/>
      <c r="J115" s="16"/>
    </row>
    <row r="116" spans="3:10" ht="14.25">
      <c r="C116" s="16"/>
      <c r="D116" s="16"/>
      <c r="E116" s="46"/>
      <c r="F116" s="46"/>
      <c r="G116" s="10"/>
      <c r="H116" s="16"/>
      <c r="I116" s="16"/>
      <c r="J116" s="16"/>
    </row>
    <row r="117" spans="3:10" ht="14.25">
      <c r="C117" s="16"/>
      <c r="D117" s="16"/>
      <c r="E117" s="46"/>
      <c r="F117" s="46"/>
      <c r="G117" s="10"/>
      <c r="H117" s="16"/>
      <c r="I117" s="16"/>
      <c r="J117" s="16"/>
    </row>
    <row r="118" spans="3:10" ht="14.25">
      <c r="C118" s="16"/>
      <c r="D118" s="16"/>
      <c r="E118" s="46"/>
      <c r="F118" s="46"/>
      <c r="G118" s="10"/>
      <c r="H118" s="16"/>
      <c r="I118" s="16"/>
      <c r="J118" s="16"/>
    </row>
    <row r="119" spans="3:10" ht="14.25">
      <c r="C119" s="16"/>
      <c r="D119" s="16"/>
      <c r="E119" s="46"/>
      <c r="F119" s="46"/>
      <c r="G119" s="10"/>
      <c r="H119" s="16"/>
      <c r="I119" s="16"/>
      <c r="J119" s="16"/>
    </row>
    <row r="120" spans="3:10" ht="14.25">
      <c r="C120" s="16"/>
      <c r="D120" s="16"/>
      <c r="E120" s="46"/>
      <c r="F120" s="46"/>
      <c r="G120" s="10"/>
      <c r="H120" s="16"/>
      <c r="I120" s="16"/>
      <c r="J120" s="16"/>
    </row>
    <row r="121" spans="3:10" ht="14.25">
      <c r="C121" s="16"/>
      <c r="D121" s="16"/>
      <c r="E121" s="46"/>
      <c r="F121" s="46"/>
      <c r="G121" s="10"/>
      <c r="H121" s="16"/>
      <c r="I121" s="16"/>
      <c r="J121" s="16"/>
    </row>
    <row r="122" spans="3:10" ht="14.25">
      <c r="C122" s="16"/>
      <c r="D122" s="16"/>
      <c r="E122" s="46"/>
      <c r="F122" s="46"/>
      <c r="G122" s="10"/>
      <c r="H122" s="16"/>
      <c r="I122" s="16"/>
      <c r="J122" s="16"/>
    </row>
    <row r="123" spans="3:10" ht="14.25">
      <c r="C123" s="16"/>
      <c r="D123" s="16"/>
      <c r="E123" s="46"/>
      <c r="F123" s="46"/>
      <c r="G123" s="10"/>
      <c r="H123" s="16"/>
      <c r="I123" s="16"/>
      <c r="J123" s="16"/>
    </row>
    <row r="124" spans="3:10" ht="14.25">
      <c r="C124" s="16"/>
      <c r="D124" s="16"/>
      <c r="E124" s="46"/>
      <c r="F124" s="46"/>
      <c r="G124" s="10"/>
      <c r="H124" s="16"/>
      <c r="I124" s="16"/>
      <c r="J124" s="16"/>
    </row>
    <row r="125" spans="3:10" ht="14.25">
      <c r="C125" s="16"/>
      <c r="D125" s="16"/>
      <c r="E125" s="46"/>
      <c r="F125" s="46"/>
      <c r="G125" s="10"/>
      <c r="H125" s="16"/>
      <c r="I125" s="16"/>
      <c r="J125" s="16"/>
    </row>
    <row r="126" spans="3:10" ht="14.25">
      <c r="C126" s="16"/>
      <c r="D126" s="16"/>
      <c r="E126" s="46"/>
      <c r="F126" s="46"/>
      <c r="G126" s="10"/>
      <c r="H126" s="16"/>
      <c r="I126" s="16"/>
      <c r="J126" s="16"/>
    </row>
    <row r="127" spans="3:10" ht="14.25">
      <c r="C127" s="16"/>
      <c r="D127" s="16"/>
      <c r="E127" s="46"/>
      <c r="F127" s="46"/>
      <c r="G127" s="10"/>
      <c r="H127" s="16"/>
      <c r="I127" s="16"/>
      <c r="J127" s="16"/>
    </row>
    <row r="128" spans="3:10" ht="14.25">
      <c r="C128" s="16"/>
      <c r="D128" s="16"/>
      <c r="E128" s="46"/>
      <c r="F128" s="46"/>
      <c r="G128" s="10"/>
      <c r="H128" s="16"/>
      <c r="I128" s="16"/>
      <c r="J128" s="16"/>
    </row>
    <row r="129" spans="3:10" ht="14.25">
      <c r="C129" s="16"/>
      <c r="D129" s="16"/>
      <c r="E129" s="46"/>
      <c r="F129" s="46"/>
      <c r="G129" s="10"/>
      <c r="H129" s="16"/>
      <c r="I129" s="16"/>
      <c r="J129" s="16"/>
    </row>
  </sheetData>
  <sheetProtection/>
  <mergeCells count="9">
    <mergeCell ref="F3:G3"/>
    <mergeCell ref="A1:J1"/>
    <mergeCell ref="I3:J3"/>
    <mergeCell ref="A3:A4"/>
    <mergeCell ref="B3:B4"/>
    <mergeCell ref="C3:C4"/>
    <mergeCell ref="D3:D4"/>
    <mergeCell ref="E3:E4"/>
    <mergeCell ref="H3:H4"/>
  </mergeCells>
  <printOptions horizontalCentered="1"/>
  <pageMargins left="0.3937007874015748" right="0.3937007874015748" top="0.5905511811023623" bottom="0.1968503937007874" header="0.11811023622047245" footer="0.11811023622047245"/>
  <pageSetup firstPageNumber="1" useFirstPageNumber="1" fitToHeight="0" horizontalDpi="600" verticalDpi="600" orientation="landscape" paperSize="9" scale="70" r:id="rId1"/>
  <rowBreaks count="3" manualBreakCount="3">
    <brk id="34" max="9" man="1"/>
    <brk id="60" max="9" man="1"/>
    <brk id="87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44895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 Надія</dc:creator>
  <cp:keywords/>
  <dc:description/>
  <cp:lastModifiedBy>Турчак Дмитро</cp:lastModifiedBy>
  <cp:lastPrinted>2020-10-21T06:32:17Z</cp:lastPrinted>
  <dcterms:created xsi:type="dcterms:W3CDTF">2008-06-15T14:51:37Z</dcterms:created>
  <dcterms:modified xsi:type="dcterms:W3CDTF">2020-10-21T10:25:05Z</dcterms:modified>
  <cp:category/>
  <cp:version/>
  <cp:contentType/>
  <cp:contentStatus/>
  <cp:revision>867</cp:revision>
</cp:coreProperties>
</file>