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'Лист2'!$A$1:$L$23</definedName>
    <definedName name="_xlnm.Print_Area" localSheetId="2">'Лист3'!$A$1:$K$49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<sst xmlns="http://schemas.openxmlformats.org/spreadsheetml/2006/main" count="166" uniqueCount="110">
  <si>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</si>
  <si>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</si>
  <si>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</si>
  <si>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</si>
  <si>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</si>
  <si>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</si>
  <si>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</si>
  <si>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</si>
  <si>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</si>
  <si>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</si>
  <si>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</si>
  <si>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</si>
  <si>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</si>
  <si>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</si>
  <si>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</si>
  <si>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</si>
  <si>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</si>
  <si>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</si>
  <si>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</si>
  <si>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</si>
  <si>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</si>
  <si>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</si>
  <si>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</si>
  <si>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</si>
  <si>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</si>
  <si>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</si>
  <si>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</si>
  <si>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</si>
  <si>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</si>
  <si>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</si>
  <si>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</si>
  <si>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</si>
  <si>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</si>
  <si>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</si>
  <si>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</si>
  <si>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</si>
  <si>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</si>
  <si>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</si>
  <si>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</si>
  <si>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</si>
  <si>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</si>
  <si>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</si>
  <si>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</si>
  <si>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</si>
  <si>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</si>
  <si>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</si>
  <si>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</si>
  <si>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Директор департаменту житлового  господарства та інфраструктури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</si>
  <si>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</si>
  <si>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</si>
  <si>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</si>
  <si>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</si>
  <si>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</si>
  <si>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</si>
  <si>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</si>
  <si>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</si>
  <si>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</si>
  <si>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</si>
  <si>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</si>
  <si>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</si>
  <si>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</si>
  <si>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</si>
  <si>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</si>
  <si>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</si>
  <si>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</si>
  <si>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</si>
  <si>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</si>
  <si>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</si>
  <si>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</si>
  <si>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</si>
  <si>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</si>
  <si>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%</t>
  </si>
  <si>
    <t>0320</t>
  </si>
  <si>
    <t>та спеціального фонду - - тис.гривень.</t>
  </si>
  <si>
    <t>Департамент житлового господарства та інфраструктури ЛМР</t>
  </si>
  <si>
    <t>Департамент фінансової політики ЛМР</t>
  </si>
  <si>
    <t>Завдання 2:Тимчасове відселення мешканців на час проведення  аварійно-відновлювальних робіт в житлових будинках</t>
  </si>
  <si>
    <t>Тимчасове відселення мешканців на час проведення  аварійно-відновлювальних робіт в житлових будинках</t>
  </si>
  <si>
    <t>Кількість відселених сімей</t>
  </si>
  <si>
    <t>кількість</t>
  </si>
  <si>
    <t>Середня вартість оренди однієї квартири</t>
  </si>
  <si>
    <t>Відсоток  відселених сімей до загальної потреби</t>
  </si>
  <si>
    <t>Ліквідація надзвичайних ситуацій та наслідків стихійного лиха</t>
  </si>
  <si>
    <t>Кількість населення, що забезпечується привозною водою</t>
  </si>
  <si>
    <t>осіб</t>
  </si>
  <si>
    <t>Кількість води на одного мешканця в рік</t>
  </si>
  <si>
    <r>
      <t>м</t>
    </r>
    <r>
      <rPr>
        <vertAlign val="superscript"/>
        <sz val="10"/>
        <rFont val="Arial"/>
        <family val="2"/>
      </rPr>
      <t>3</t>
    </r>
  </si>
  <si>
    <t>грн.</t>
  </si>
  <si>
    <t>Завдання 2:</t>
  </si>
  <si>
    <t>10.   Результативні показники бюджетної програми у розрізі підпрограм і завдань</t>
  </si>
  <si>
    <t xml:space="preserve">Забезпечення населення смт. Рудне привозною питною водою належної якості </t>
  </si>
  <si>
    <t xml:space="preserve">Завдання 1:Забезпечення населення смт. Рудне привозною питною водою належної якості </t>
  </si>
  <si>
    <t>Середня сума витрат на постачання води в смт. Рудне за один день</t>
  </si>
  <si>
    <t>днів</t>
  </si>
  <si>
    <t>Кількість сімей що, потребуть відселення</t>
  </si>
  <si>
    <t>Кількість днів, постачання води в смт. Рудно (в рік)</t>
  </si>
  <si>
    <t>С. Маруняк</t>
  </si>
  <si>
    <t xml:space="preserve">Завдання 3: Створення Львівського міського резерву матеріально-технічних ресурсів на 2016-2020 роки </t>
  </si>
  <si>
    <t>Завдання 3:</t>
  </si>
  <si>
    <t xml:space="preserve">Створення Львівського міського резерву матеріально-технічних ресурсів на 2016-2020 роки </t>
  </si>
  <si>
    <t>Автомобільний бензину А-92</t>
  </si>
  <si>
    <t>Будівельні матеріали</t>
  </si>
  <si>
    <t>Підручні засоби</t>
  </si>
  <si>
    <t>Дизельне паливо</t>
  </si>
  <si>
    <t>бюджетної програми місцевого бюджету на   2018   рік</t>
  </si>
  <si>
    <t>1200000   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</si>
  <si>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</si>
  <si>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r>
      <t xml:space="preserve">Обсяг бюджетних призначень/бюджетних асигнувань  -  </t>
    </r>
    <r>
      <rPr>
        <b/>
        <sz val="10"/>
        <rFont val="Arial"/>
        <family val="2"/>
      </rPr>
      <t xml:space="preserve">543,50 </t>
    </r>
    <r>
      <rPr>
        <sz val="10"/>
        <rFont val="Arial"/>
        <family val="2"/>
      </rPr>
      <t>тис.гривень, у тому числі  загального фонду -543,5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тис.гривень</t>
    </r>
  </si>
  <si>
    <t xml:space="preserve">Закони України від 21.05.1997 № 280/97-ВР "Про місцеве самоврядування в Україні", від  24.02.1994 № 4004-XII "Про забезпечення санітарного та епідеміологічного благополуччя населення", постанова Кабінету Міністрів України від 30.09.2015 №775 "Про Порядок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наслідків", Державні санітарні норми та правила "Гігієнічні вимоги до води питної, призначеної для споживання людиною" (ДСанПіН 2.2.4-171-10); виконання пункту 5 Протоколу засідання міської комісії з питань техногенно-екологічної безпеки та надзвичайних ситуацій від 08.04.2009 № 4 щодо виникнення та ходу ліквідації надзвичайної ситуації в смт. Рудно, внаслідок перевищення нормативів мікробіологічних та токсичних показників питної води у системі водопостачання населеного пункту, ухвал Львіської міської ради від 30.06.16р. №633 "Про затвердження Програми створення Львівського міського резерву матеріально-технічних ресурсів на 2016-2020 роки" та від 14.07.16р. №777 "Про  розмежування повноважень між виконавчими органами Львівської міської ради, Житловий кодекс України".   </t>
  </si>
  <si>
    <t xml:space="preserve">1218110          0320            Заходи із запобігання та ліквідації надзвичайних ситуацій та наслідків стихійного лиха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</si>
</sst>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#,##0.000"/>
    <numFmt numFmtId="182" formatCode="#,##0.0000"/>
    <numFmt numFmtId="183" formatCode="#,##0.00000"/>
    <numFmt numFmtId="184" formatCode="0.00000000"/>
    <numFmt numFmtId="185" formatCode="0.0000000"/>
    <numFmt numFmtId="186" formatCode="0.000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vertical="top" wrapText="1"/>
      <protection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right" vertical="top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179" fontId="2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2" xfId="0" applyFont="1" applyBorder="1" applyAlignment="1">
      <alignment/>
    </xf>
    <xf numFmtId="0" fontId="12" fillId="0" borderId="11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6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9" fontId="2" fillId="0" borderId="13" xfId="0" applyNumberFormat="1" applyFont="1" applyBorder="1" applyAlignment="1">
      <alignment horizontal="left" vertical="top" wrapText="1"/>
    </xf>
    <xf numFmtId="179" fontId="2" fillId="0" borderId="15" xfId="0" applyNumberFormat="1" applyFont="1" applyBorder="1" applyAlignment="1">
      <alignment horizontal="left" vertical="top" wrapText="1"/>
    </xf>
    <xf numFmtId="179" fontId="2" fillId="0" borderId="12" xfId="0" applyNumberFormat="1" applyFont="1" applyBorder="1" applyAlignment="1">
      <alignment horizontal="left" vertical="top" wrapText="1"/>
    </xf>
    <xf numFmtId="179" fontId="2" fillId="0" borderId="13" xfId="0" applyNumberFormat="1" applyFont="1" applyBorder="1" applyAlignment="1">
      <alignment horizontal="center"/>
    </xf>
    <xf numFmtId="179" fontId="2" fillId="0" borderId="12" xfId="0" applyNumberFormat="1" applyFont="1" applyBorder="1" applyAlignment="1">
      <alignment horizontal="center"/>
    </xf>
    <xf numFmtId="179" fontId="8" fillId="0" borderId="13" xfId="0" applyNumberFormat="1" applyFont="1" applyBorder="1" applyAlignment="1">
      <alignment horizontal="center"/>
    </xf>
    <xf numFmtId="179" fontId="8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9" fontId="8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79" fontId="2" fillId="0" borderId="0" xfId="0" applyNumberFormat="1" applyFont="1" applyBorder="1" applyAlignment="1">
      <alignment horizontal="left" vertical="top" wrapText="1"/>
    </xf>
    <xf numFmtId="179" fontId="2" fillId="0" borderId="13" xfId="0" applyNumberFormat="1" applyFont="1" applyBorder="1" applyAlignment="1">
      <alignment horizontal="center" wrapText="1"/>
    </xf>
    <xf numFmtId="179" fontId="2" fillId="0" borderId="15" xfId="0" applyNumberFormat="1" applyFont="1" applyBorder="1" applyAlignment="1">
      <alignment horizontal="center" wrapText="1"/>
    </xf>
    <xf numFmtId="179" fontId="2" fillId="0" borderId="12" xfId="0" applyNumberFormat="1" applyFont="1" applyBorder="1" applyAlignment="1">
      <alignment horizontal="center" wrapText="1"/>
    </xf>
    <xf numFmtId="180" fontId="2" fillId="0" borderId="13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 vertical="center" wrapText="1"/>
    </xf>
    <xf numFmtId="179" fontId="50" fillId="0" borderId="13" xfId="0" applyNumberFormat="1" applyFont="1" applyBorder="1" applyAlignment="1">
      <alignment horizontal="center"/>
    </xf>
    <xf numFmtId="179" fontId="50" fillId="0" borderId="15" xfId="0" applyNumberFormat="1" applyFont="1" applyBorder="1" applyAlignment="1">
      <alignment horizontal="center"/>
    </xf>
    <xf numFmtId="179" fontId="50" fillId="0" borderId="12" xfId="0" applyNumberFormat="1" applyFont="1" applyBorder="1" applyAlignment="1">
      <alignment horizontal="center"/>
    </xf>
    <xf numFmtId="179" fontId="50" fillId="0" borderId="11" xfId="0" applyNumberFormat="1" applyFont="1" applyBorder="1" applyAlignment="1">
      <alignment horizontal="center" vertical="center" wrapText="1"/>
    </xf>
    <xf numFmtId="179" fontId="2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8" fontId="2" fillId="33" borderId="13" xfId="0" applyNumberFormat="1" applyFont="1" applyFill="1" applyBorder="1" applyAlignment="1">
      <alignment horizontal="center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83" fontId="4" fillId="0" borderId="13" xfId="52" applyNumberFormat="1" applyFont="1" applyBorder="1" applyAlignment="1">
      <alignment horizontal="center" vertical="top" wrapText="1"/>
      <protection/>
    </xf>
    <xf numFmtId="183" fontId="4" fillId="0" borderId="12" xfId="52" applyNumberFormat="1" applyFont="1" applyBorder="1" applyAlignment="1">
      <alignment horizontal="center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3" xfId="52" applyFont="1" applyBorder="1" applyAlignment="1">
      <alignment vertical="center" wrapText="1"/>
      <protection/>
    </xf>
    <xf numFmtId="0" fontId="2" fillId="0" borderId="15" xfId="52" applyFont="1" applyBorder="1" applyAlignment="1">
      <alignment vertical="center" wrapText="1"/>
      <protection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4" fillId="0" borderId="13" xfId="52" applyNumberFormat="1" applyFont="1" applyBorder="1" applyAlignment="1">
      <alignment horizontal="center" vertical="top" wrapText="1"/>
      <protection/>
    </xf>
    <xf numFmtId="176" fontId="4" fillId="0" borderId="12" xfId="52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2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3" xfId="52"/>
    <cellStyle name="Обычный_Лист4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7">
      <selection activeCell="I34" sqref="I33:I34"/>
    </sheetView>
  </sheetViews>
  <sheetFormatPr defaultColWidth="9.00390625" defaultRowHeight="12.75"/>
  <cols>
    <col min="1" max="1" width="5.375" style="8" customWidth="1"/>
    <col min="2" max="11" width="9.125" style="8" customWidth="1"/>
    <col min="12" max="12" width="6.00390625" style="8" customWidth="1"/>
    <col min="13" max="13" width="12.75390625" style="8" customWidth="1"/>
    <col min="14" max="14" width="15.125" style="8" customWidth="1"/>
    <col min="15" max="16384" width="9.125" style="8" customWidth="1"/>
  </cols>
  <sheetData>
    <row r="1" spans="13:14" ht="12.75">
      <c r="M1" s="63" t="s">
        <v>0</v>
      </c>
      <c r="N1" s="63"/>
    </row>
    <row r="2" spans="13:14" ht="12.75">
      <c r="M2" s="64" t="s">
        <v>1</v>
      </c>
      <c r="N2" s="64"/>
    </row>
    <row r="3" spans="13:14" ht="12.75">
      <c r="M3" s="65" t="s">
        <v>2</v>
      </c>
      <c r="N3" s="65"/>
    </row>
    <row r="4" spans="13:14" ht="13.5" customHeight="1">
      <c r="M4" s="55" t="s">
        <v>50</v>
      </c>
      <c r="N4" s="55"/>
    </row>
    <row r="5" ht="14.25" customHeight="1"/>
    <row r="6" spans="13:14" ht="12.75">
      <c r="M6" s="63" t="s">
        <v>0</v>
      </c>
      <c r="N6" s="63"/>
    </row>
    <row r="7" spans="13:14" ht="12.75">
      <c r="M7" s="64" t="s">
        <v>3</v>
      </c>
      <c r="N7" s="64"/>
    </row>
    <row r="8" spans="13:14" ht="24.75" customHeight="1" thickBot="1">
      <c r="M8" s="56" t="s">
        <v>74</v>
      </c>
      <c r="N8" s="56"/>
    </row>
    <row r="9" spans="13:14" ht="18.75" customHeight="1">
      <c r="M9" s="60" t="s">
        <v>4</v>
      </c>
      <c r="N9" s="60"/>
    </row>
    <row r="10" spans="13:14" ht="25.5" customHeight="1" thickBot="1">
      <c r="M10" s="56" t="s">
        <v>75</v>
      </c>
      <c r="N10" s="56"/>
    </row>
    <row r="11" spans="13:14" ht="10.5" customHeight="1">
      <c r="M11" s="61" t="s">
        <v>5</v>
      </c>
      <c r="N11" s="61"/>
    </row>
    <row r="12" spans="13:14" ht="12.75">
      <c r="M12" s="44"/>
      <c r="N12" s="8" t="s">
        <v>6</v>
      </c>
    </row>
    <row r="15" spans="1:14" ht="15.75">
      <c r="A15" s="62" t="s">
        <v>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5.75">
      <c r="A16" s="62" t="s">
        <v>104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8" spans="1:14" ht="12.75">
      <c r="A18" s="8" t="s">
        <v>8</v>
      </c>
      <c r="B18" s="58" t="s">
        <v>105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2:14" ht="12.75">
      <c r="B19" s="57" t="s">
        <v>51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1" spans="1:14" ht="12.75">
      <c r="A21" s="8" t="s">
        <v>9</v>
      </c>
      <c r="B21" s="58" t="s">
        <v>106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2:14" ht="12.75">
      <c r="B22" s="57" t="s">
        <v>10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4" spans="1:14" ht="16.5" customHeight="1">
      <c r="A24" s="8" t="s">
        <v>11</v>
      </c>
      <c r="B24" s="59" t="s">
        <v>109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ht="12.75">
      <c r="B25" s="57" t="s">
        <v>65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7" spans="1:14" ht="12.75">
      <c r="A27" s="8" t="s">
        <v>12</v>
      </c>
      <c r="B27" s="55" t="s">
        <v>107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2:14" ht="12.75">
      <c r="B28" s="55" t="s">
        <v>73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30" spans="4:8" ht="12.75">
      <c r="D30" s="49"/>
      <c r="H30" s="8" t="s">
        <v>46</v>
      </c>
    </row>
  </sheetData>
  <sheetProtection/>
  <mergeCells count="20">
    <mergeCell ref="M11:N11"/>
    <mergeCell ref="M10:N10"/>
    <mergeCell ref="A15:N15"/>
    <mergeCell ref="A16:N16"/>
    <mergeCell ref="M1:N1"/>
    <mergeCell ref="M2:N2"/>
    <mergeCell ref="M3:N3"/>
    <mergeCell ref="M4:N4"/>
    <mergeCell ref="M6:N6"/>
    <mergeCell ref="M7:N7"/>
    <mergeCell ref="B28:N28"/>
    <mergeCell ref="M8:N8"/>
    <mergeCell ref="B19:N19"/>
    <mergeCell ref="B21:N21"/>
    <mergeCell ref="B22:N22"/>
    <mergeCell ref="B24:N24"/>
    <mergeCell ref="B27:N27"/>
    <mergeCell ref="B18:N18"/>
    <mergeCell ref="M9:N9"/>
    <mergeCell ref="B25:N25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SheetLayoutView="100" zoomScalePageLayoutView="0" workbookViewId="0" topLeftCell="A1">
      <selection activeCell="I19" sqref="I19:J19"/>
    </sheetView>
  </sheetViews>
  <sheetFormatPr defaultColWidth="9.00390625" defaultRowHeight="12.75"/>
  <cols>
    <col min="1" max="1" width="6.00390625" style="8" customWidth="1"/>
    <col min="2" max="2" width="11.125" style="8" customWidth="1"/>
    <col min="3" max="3" width="10.00390625" style="8" customWidth="1"/>
    <col min="4" max="4" width="10.375" style="8" customWidth="1"/>
    <col min="5" max="5" width="8.75390625" style="8" customWidth="1"/>
    <col min="6" max="6" width="41.875" style="8" customWidth="1"/>
    <col min="7" max="7" width="9.125" style="8" customWidth="1"/>
    <col min="8" max="8" width="7.625" style="8" customWidth="1"/>
    <col min="9" max="9" width="10.25390625" style="8" customWidth="1"/>
    <col min="10" max="11" width="11.75390625" style="8" customWidth="1"/>
    <col min="12" max="12" width="13.875" style="8" customWidth="1"/>
    <col min="13" max="16384" width="9.125" style="8" customWidth="1"/>
  </cols>
  <sheetData>
    <row r="2" ht="12.75">
      <c r="A2" s="8" t="s">
        <v>13</v>
      </c>
    </row>
    <row r="3" spans="1:12" ht="107.25" customHeight="1">
      <c r="A3" s="73" t="s">
        <v>108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5" ht="12.75">
      <c r="A5" s="8" t="s">
        <v>14</v>
      </c>
    </row>
    <row r="6" spans="1:12" ht="31.5" customHeight="1">
      <c r="A6" s="73" t="s">
        <v>82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8" ht="12.75">
      <c r="A8" s="8" t="s">
        <v>49</v>
      </c>
    </row>
    <row r="10" spans="2:9" ht="12.75">
      <c r="B10" s="11" t="s">
        <v>15</v>
      </c>
      <c r="C10" s="15" t="s">
        <v>52</v>
      </c>
      <c r="D10" s="15" t="s">
        <v>53</v>
      </c>
      <c r="E10" s="74" t="s">
        <v>35</v>
      </c>
      <c r="F10" s="75"/>
      <c r="G10" s="75"/>
      <c r="H10" s="75"/>
      <c r="I10" s="76"/>
    </row>
    <row r="11" spans="2:9" ht="12.75">
      <c r="B11" s="11"/>
      <c r="C11" s="11"/>
      <c r="D11" s="11"/>
      <c r="E11" s="77"/>
      <c r="F11" s="77"/>
      <c r="G11" s="77"/>
      <c r="H11" s="77"/>
      <c r="I11" s="78"/>
    </row>
    <row r="13" ht="12.75">
      <c r="A13" s="8" t="s">
        <v>36</v>
      </c>
    </row>
    <row r="14" ht="12.75">
      <c r="L14" s="8" t="s">
        <v>17</v>
      </c>
    </row>
    <row r="15" spans="1:12" s="20" customFormat="1" ht="21" customHeight="1">
      <c r="A15" s="19" t="s">
        <v>16</v>
      </c>
      <c r="B15" s="18" t="s">
        <v>52</v>
      </c>
      <c r="C15" s="18" t="s">
        <v>53</v>
      </c>
      <c r="D15" s="85" t="s">
        <v>54</v>
      </c>
      <c r="E15" s="85"/>
      <c r="F15" s="80"/>
      <c r="G15" s="79" t="s">
        <v>18</v>
      </c>
      <c r="H15" s="80"/>
      <c r="I15" s="79" t="s">
        <v>19</v>
      </c>
      <c r="J15" s="80"/>
      <c r="K15" s="79" t="s">
        <v>20</v>
      </c>
      <c r="L15" s="80"/>
    </row>
    <row r="16" spans="1:12" s="20" customFormat="1" ht="15.75" customHeight="1">
      <c r="A16" s="21">
        <v>1</v>
      </c>
      <c r="B16" s="21">
        <v>2</v>
      </c>
      <c r="C16" s="21">
        <v>3</v>
      </c>
      <c r="D16" s="79">
        <v>4</v>
      </c>
      <c r="E16" s="85"/>
      <c r="F16" s="80"/>
      <c r="G16" s="86">
        <v>5</v>
      </c>
      <c r="H16" s="87"/>
      <c r="I16" s="86">
        <v>6</v>
      </c>
      <c r="J16" s="87"/>
      <c r="K16" s="86">
        <v>7</v>
      </c>
      <c r="L16" s="87"/>
    </row>
    <row r="17" spans="1:12" s="20" customFormat="1" ht="0.75" customHeight="1" hidden="1">
      <c r="A17" s="22"/>
      <c r="B17" s="23">
        <v>4016060</v>
      </c>
      <c r="C17" s="24" t="s">
        <v>66</v>
      </c>
      <c r="D17" s="81" t="s">
        <v>67</v>
      </c>
      <c r="E17" s="82"/>
      <c r="F17" s="83"/>
      <c r="G17" s="71">
        <v>48631.4</v>
      </c>
      <c r="H17" s="72"/>
      <c r="I17" s="71"/>
      <c r="J17" s="72"/>
      <c r="K17" s="71">
        <f>G17+I17</f>
        <v>48631.4</v>
      </c>
      <c r="L17" s="72"/>
    </row>
    <row r="18" spans="1:12" ht="28.5" customHeight="1">
      <c r="A18" s="25" t="s">
        <v>8</v>
      </c>
      <c r="B18" s="23">
        <v>1218110</v>
      </c>
      <c r="C18" s="24" t="s">
        <v>72</v>
      </c>
      <c r="D18" s="66" t="s">
        <v>91</v>
      </c>
      <c r="E18" s="67"/>
      <c r="F18" s="68"/>
      <c r="G18" s="69">
        <v>341.253</v>
      </c>
      <c r="H18" s="70"/>
      <c r="I18" s="69"/>
      <c r="J18" s="70"/>
      <c r="K18" s="69">
        <f>G18+I18</f>
        <v>341.253</v>
      </c>
      <c r="L18" s="70"/>
    </row>
    <row r="19" spans="1:12" ht="27" customHeight="1">
      <c r="A19" s="25"/>
      <c r="B19" s="23">
        <v>1218110</v>
      </c>
      <c r="C19" s="24" t="s">
        <v>72</v>
      </c>
      <c r="D19" s="66" t="s">
        <v>76</v>
      </c>
      <c r="E19" s="67"/>
      <c r="F19" s="68"/>
      <c r="G19" s="69">
        <v>107</v>
      </c>
      <c r="H19" s="70"/>
      <c r="I19" s="69"/>
      <c r="J19" s="70"/>
      <c r="K19" s="69">
        <f>G19+I19</f>
        <v>107</v>
      </c>
      <c r="L19" s="70"/>
    </row>
    <row r="20" spans="1:12" ht="27" customHeight="1">
      <c r="A20" s="25"/>
      <c r="B20" s="23">
        <v>1218110</v>
      </c>
      <c r="C20" s="24" t="s">
        <v>72</v>
      </c>
      <c r="D20" s="66" t="s">
        <v>97</v>
      </c>
      <c r="E20" s="67"/>
      <c r="F20" s="68"/>
      <c r="G20" s="69">
        <v>95.247</v>
      </c>
      <c r="H20" s="70"/>
      <c r="I20" s="69"/>
      <c r="J20" s="70"/>
      <c r="K20" s="69">
        <f>G20+I20</f>
        <v>95.247</v>
      </c>
      <c r="L20" s="70"/>
    </row>
    <row r="21" spans="1:12" ht="20.25" customHeight="1">
      <c r="A21" s="26"/>
      <c r="B21" s="27"/>
      <c r="C21" s="28"/>
      <c r="D21" s="71" t="s">
        <v>55</v>
      </c>
      <c r="E21" s="88"/>
      <c r="F21" s="72"/>
      <c r="G21" s="71">
        <f>G18+G19+G20</f>
        <v>543.5</v>
      </c>
      <c r="H21" s="72"/>
      <c r="I21" s="71">
        <f>I18+I19+I20</f>
        <v>0</v>
      </c>
      <c r="J21" s="72"/>
      <c r="K21" s="71">
        <f>K18+K19+K20</f>
        <v>543.5</v>
      </c>
      <c r="L21" s="72"/>
    </row>
    <row r="24" spans="1:12" ht="12.75">
      <c r="A24" s="29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30.75" customHeight="1">
      <c r="A25" s="29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2.75">
      <c r="A29" s="84"/>
      <c r="B29" s="89"/>
      <c r="C29" s="30"/>
      <c r="D29" s="30"/>
      <c r="E29" s="30"/>
      <c r="F29" s="30"/>
      <c r="G29" s="84"/>
      <c r="H29" s="84"/>
      <c r="I29" s="84"/>
      <c r="J29" s="84"/>
      <c r="K29" s="84"/>
      <c r="L29" s="84"/>
    </row>
    <row r="30" spans="1:12" ht="12.75">
      <c r="A30" s="84"/>
      <c r="B30" s="89"/>
      <c r="C30" s="32"/>
      <c r="D30" s="32"/>
      <c r="E30" s="32"/>
      <c r="F30" s="90"/>
      <c r="G30" s="90"/>
      <c r="H30" s="90"/>
      <c r="I30" s="32"/>
      <c r="J30" s="32"/>
      <c r="K30" s="32"/>
      <c r="L30" s="32"/>
    </row>
    <row r="31" spans="1:12" ht="12.75">
      <c r="A31" s="30"/>
      <c r="B31" s="33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</sheetData>
  <sheetProtection/>
  <mergeCells count="38">
    <mergeCell ref="K15:L15"/>
    <mergeCell ref="G18:H18"/>
    <mergeCell ref="I18:J18"/>
    <mergeCell ref="K18:L18"/>
    <mergeCell ref="G15:H15"/>
    <mergeCell ref="A29:A30"/>
    <mergeCell ref="B29:B30"/>
    <mergeCell ref="G29:I29"/>
    <mergeCell ref="J29:L29"/>
    <mergeCell ref="F30:H30"/>
    <mergeCell ref="B24:L24"/>
    <mergeCell ref="D15:F15"/>
    <mergeCell ref="D16:F16"/>
    <mergeCell ref="D18:F18"/>
    <mergeCell ref="K16:L16"/>
    <mergeCell ref="I16:J16"/>
    <mergeCell ref="G16:H16"/>
    <mergeCell ref="I21:J21"/>
    <mergeCell ref="K21:L21"/>
    <mergeCell ref="D21:F21"/>
    <mergeCell ref="G21:H21"/>
    <mergeCell ref="A3:L3"/>
    <mergeCell ref="A6:L6"/>
    <mergeCell ref="E10:I10"/>
    <mergeCell ref="E11:I11"/>
    <mergeCell ref="I15:J15"/>
    <mergeCell ref="D17:F17"/>
    <mergeCell ref="G17:H17"/>
    <mergeCell ref="I17:J17"/>
    <mergeCell ref="K17:L17"/>
    <mergeCell ref="D19:F19"/>
    <mergeCell ref="G19:H19"/>
    <mergeCell ref="K19:L19"/>
    <mergeCell ref="I19:J19"/>
    <mergeCell ref="D20:F20"/>
    <mergeCell ref="G20:H20"/>
    <mergeCell ref="K20:L20"/>
    <mergeCell ref="I20:J20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4" r:id="rId1"/>
  <rowBreaks count="1" manualBreakCount="1">
    <brk id="23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9"/>
  <sheetViews>
    <sheetView view="pageBreakPreview" zoomScaleSheetLayoutView="100" zoomScalePageLayoutView="0" workbookViewId="0" topLeftCell="A13">
      <selection activeCell="C53" sqref="C53"/>
    </sheetView>
  </sheetViews>
  <sheetFormatPr defaultColWidth="9.00390625" defaultRowHeight="12.75"/>
  <cols>
    <col min="1" max="1" width="4.875" style="36" customWidth="1"/>
    <col min="2" max="2" width="8.125" style="8" customWidth="1"/>
    <col min="3" max="3" width="67.625" style="8" customWidth="1"/>
    <col min="4" max="4" width="15.125" style="8" customWidth="1"/>
    <col min="5" max="5" width="6.875" style="8" customWidth="1"/>
    <col min="6" max="6" width="12.375" style="8" customWidth="1"/>
    <col min="7" max="7" width="9.375" style="8" customWidth="1"/>
    <col min="8" max="8" width="8.875" style="8" customWidth="1"/>
    <col min="9" max="9" width="7.625" style="8" customWidth="1"/>
    <col min="10" max="10" width="8.75390625" style="8" customWidth="1"/>
    <col min="11" max="11" width="7.25390625" style="8" customWidth="1"/>
    <col min="12" max="16384" width="9.125" style="8" customWidth="1"/>
  </cols>
  <sheetData>
    <row r="1" spans="1:10" ht="12.75">
      <c r="A1" s="142" t="s">
        <v>56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1.25" customHeight="1">
      <c r="A2" s="35"/>
      <c r="B2" s="1"/>
      <c r="C2" s="1"/>
      <c r="D2" s="1"/>
      <c r="E2" s="1"/>
      <c r="F2" s="1"/>
      <c r="G2" s="1"/>
      <c r="H2" s="1"/>
      <c r="I2" s="1"/>
      <c r="J2" s="2" t="s">
        <v>17</v>
      </c>
    </row>
    <row r="3" spans="1:10" ht="27.75" customHeight="1">
      <c r="A3" s="144" t="s">
        <v>57</v>
      </c>
      <c r="B3" s="145"/>
      <c r="C3" s="134"/>
      <c r="D3" s="3" t="s">
        <v>52</v>
      </c>
      <c r="E3" s="138" t="s">
        <v>25</v>
      </c>
      <c r="F3" s="139"/>
      <c r="G3" s="138" t="s">
        <v>26</v>
      </c>
      <c r="H3" s="139"/>
      <c r="I3" s="138" t="s">
        <v>27</v>
      </c>
      <c r="J3" s="139"/>
    </row>
    <row r="4" spans="1:10" ht="16.5" customHeight="1">
      <c r="A4" s="136">
        <v>1</v>
      </c>
      <c r="B4" s="137"/>
      <c r="C4" s="134"/>
      <c r="D4" s="6">
        <v>2</v>
      </c>
      <c r="E4" s="138">
        <v>3</v>
      </c>
      <c r="F4" s="139"/>
      <c r="G4" s="138">
        <v>4</v>
      </c>
      <c r="H4" s="139"/>
      <c r="I4" s="138">
        <v>5</v>
      </c>
      <c r="J4" s="139"/>
    </row>
    <row r="5" spans="1:10" ht="12" customHeight="1">
      <c r="A5" s="132" t="s">
        <v>68</v>
      </c>
      <c r="B5" s="133"/>
      <c r="C5" s="134"/>
      <c r="D5" s="6"/>
      <c r="E5" s="109"/>
      <c r="F5" s="110"/>
      <c r="G5" s="140"/>
      <c r="H5" s="141"/>
      <c r="I5" s="140"/>
      <c r="J5" s="141"/>
    </row>
    <row r="6" spans="1:10" ht="15" customHeight="1">
      <c r="A6" s="132" t="s">
        <v>41</v>
      </c>
      <c r="B6" s="133"/>
      <c r="C6" s="135"/>
      <c r="D6" s="6"/>
      <c r="E6" s="109"/>
      <c r="F6" s="110"/>
      <c r="G6" s="140"/>
      <c r="H6" s="141"/>
      <c r="I6" s="140"/>
      <c r="J6" s="141"/>
    </row>
    <row r="7" spans="1:10" ht="13.5" customHeight="1">
      <c r="A7" s="132" t="s">
        <v>69</v>
      </c>
      <c r="B7" s="133"/>
      <c r="C7" s="135"/>
      <c r="D7" s="7"/>
      <c r="E7" s="109"/>
      <c r="F7" s="110"/>
      <c r="G7" s="109"/>
      <c r="H7" s="110"/>
      <c r="I7" s="109"/>
      <c r="J7" s="110"/>
    </row>
    <row r="9" ht="12.75">
      <c r="A9" s="53" t="s">
        <v>89</v>
      </c>
    </row>
    <row r="10" spans="7:25" ht="12.75">
      <c r="G10" s="9"/>
      <c r="J10" s="46" t="s">
        <v>17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s="47" customFormat="1" ht="12.75" customHeight="1">
      <c r="A11" s="111" t="s">
        <v>58</v>
      </c>
      <c r="B11" s="111" t="s">
        <v>52</v>
      </c>
      <c r="C11" s="111" t="s">
        <v>59</v>
      </c>
      <c r="D11" s="111" t="s">
        <v>21</v>
      </c>
      <c r="E11" s="114" t="s">
        <v>23</v>
      </c>
      <c r="F11" s="115"/>
      <c r="G11" s="116"/>
      <c r="H11" s="123" t="s">
        <v>60</v>
      </c>
      <c r="I11" s="124"/>
      <c r="J11" s="125"/>
      <c r="K11" s="8"/>
      <c r="M11" s="123" t="s">
        <v>60</v>
      </c>
      <c r="N11" s="124"/>
      <c r="O11" s="125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47" customFormat="1" ht="12.75" customHeight="1">
      <c r="A12" s="112"/>
      <c r="B12" s="112"/>
      <c r="C12" s="112"/>
      <c r="D12" s="112"/>
      <c r="E12" s="117"/>
      <c r="F12" s="118"/>
      <c r="G12" s="119"/>
      <c r="H12" s="126"/>
      <c r="I12" s="127"/>
      <c r="J12" s="128"/>
      <c r="K12" s="8"/>
      <c r="M12" s="126"/>
      <c r="N12" s="127"/>
      <c r="O12" s="12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8.25" customHeight="1">
      <c r="A13" s="113"/>
      <c r="B13" s="113"/>
      <c r="C13" s="113"/>
      <c r="D13" s="113"/>
      <c r="E13" s="120"/>
      <c r="F13" s="121"/>
      <c r="G13" s="122"/>
      <c r="H13" s="129"/>
      <c r="I13" s="130"/>
      <c r="J13" s="131"/>
      <c r="M13" s="129"/>
      <c r="N13" s="130"/>
      <c r="O13" s="131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.75">
      <c r="A14" s="5">
        <v>1</v>
      </c>
      <c r="B14" s="6">
        <v>2</v>
      </c>
      <c r="C14" s="10">
        <v>3</v>
      </c>
      <c r="D14" s="4">
        <v>4</v>
      </c>
      <c r="E14" s="138">
        <v>5</v>
      </c>
      <c r="F14" s="143"/>
      <c r="G14" s="139"/>
      <c r="H14" s="138">
        <v>6</v>
      </c>
      <c r="I14" s="143"/>
      <c r="J14" s="139"/>
      <c r="M14" s="138">
        <v>6</v>
      </c>
      <c r="N14" s="143"/>
      <c r="O14" s="139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.75">
      <c r="A15" s="14"/>
      <c r="B15" s="11"/>
      <c r="C15" s="12" t="s">
        <v>45</v>
      </c>
      <c r="D15" s="11"/>
      <c r="E15" s="74"/>
      <c r="F15" s="75"/>
      <c r="G15" s="76"/>
      <c r="H15" s="74"/>
      <c r="I15" s="75"/>
      <c r="J15" s="76"/>
      <c r="M15" s="74"/>
      <c r="N15" s="75"/>
      <c r="O15" s="76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14"/>
      <c r="B16" s="6">
        <v>1218110</v>
      </c>
      <c r="C16" s="13" t="s">
        <v>90</v>
      </c>
      <c r="D16" s="14" t="s">
        <v>44</v>
      </c>
      <c r="E16" s="91"/>
      <c r="F16" s="92"/>
      <c r="G16" s="93"/>
      <c r="H16" s="69">
        <v>341.253</v>
      </c>
      <c r="I16" s="102"/>
      <c r="J16" s="70"/>
      <c r="M16" s="69">
        <v>230</v>
      </c>
      <c r="N16" s="102"/>
      <c r="O16" s="70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14">
        <v>1</v>
      </c>
      <c r="B17" s="11"/>
      <c r="C17" s="15" t="s">
        <v>30</v>
      </c>
      <c r="D17" s="11"/>
      <c r="E17" s="91" t="s">
        <v>70</v>
      </c>
      <c r="F17" s="92"/>
      <c r="G17" s="93"/>
      <c r="H17" s="74"/>
      <c r="I17" s="75"/>
      <c r="J17" s="76"/>
      <c r="M17" s="74"/>
      <c r="N17" s="75"/>
      <c r="O17" s="76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14"/>
      <c r="B18" s="16"/>
      <c r="C18" s="17"/>
      <c r="D18" s="18"/>
      <c r="E18" s="91"/>
      <c r="F18" s="92"/>
      <c r="G18" s="93"/>
      <c r="H18" s="103"/>
      <c r="I18" s="103"/>
      <c r="J18" s="103"/>
      <c r="M18" s="103"/>
      <c r="N18" s="103"/>
      <c r="O18" s="103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14">
        <v>2</v>
      </c>
      <c r="B19" s="11"/>
      <c r="C19" s="15" t="s">
        <v>31</v>
      </c>
      <c r="D19" s="14"/>
      <c r="E19" s="91"/>
      <c r="F19" s="92"/>
      <c r="G19" s="93"/>
      <c r="H19" s="74"/>
      <c r="I19" s="75"/>
      <c r="J19" s="76"/>
      <c r="M19" s="74"/>
      <c r="N19" s="75"/>
      <c r="O19" s="76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14"/>
      <c r="B20" s="16"/>
      <c r="C20" s="17" t="s">
        <v>95</v>
      </c>
      <c r="D20" s="14" t="s">
        <v>93</v>
      </c>
      <c r="E20" s="91" t="s">
        <v>70</v>
      </c>
      <c r="F20" s="92"/>
      <c r="G20" s="93"/>
      <c r="H20" s="74">
        <v>250</v>
      </c>
      <c r="I20" s="75"/>
      <c r="J20" s="76"/>
      <c r="M20" s="74">
        <v>195</v>
      </c>
      <c r="N20" s="75"/>
      <c r="O20" s="76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14"/>
      <c r="B21" s="16"/>
      <c r="C21" s="17" t="s">
        <v>83</v>
      </c>
      <c r="D21" s="18" t="s">
        <v>84</v>
      </c>
      <c r="E21" s="91" t="s">
        <v>70</v>
      </c>
      <c r="F21" s="92"/>
      <c r="G21" s="93"/>
      <c r="H21" s="108">
        <v>969</v>
      </c>
      <c r="I21" s="108"/>
      <c r="J21" s="108"/>
      <c r="M21" s="108">
        <v>969</v>
      </c>
      <c r="N21" s="108"/>
      <c r="O21" s="108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14"/>
      <c r="B22" s="16"/>
      <c r="C22" s="17" t="s">
        <v>85</v>
      </c>
      <c r="D22" s="18" t="s">
        <v>86</v>
      </c>
      <c r="E22" s="91"/>
      <c r="F22" s="92"/>
      <c r="G22" s="93"/>
      <c r="H22" s="104">
        <f>6000/H21*250/1000</f>
        <v>1.5479876160990713</v>
      </c>
      <c r="I22" s="105"/>
      <c r="J22" s="106"/>
      <c r="M22" s="104">
        <f>6000/M21*220/1000</f>
        <v>1.3622291021671826</v>
      </c>
      <c r="N22" s="105"/>
      <c r="O22" s="106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14">
        <v>3</v>
      </c>
      <c r="B23" s="11"/>
      <c r="C23" s="15" t="s">
        <v>24</v>
      </c>
      <c r="D23" s="14"/>
      <c r="E23" s="91"/>
      <c r="F23" s="92"/>
      <c r="G23" s="93"/>
      <c r="H23" s="74"/>
      <c r="I23" s="75"/>
      <c r="J23" s="76"/>
      <c r="M23" s="74"/>
      <c r="N23" s="75"/>
      <c r="O23" s="76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14"/>
      <c r="B24" s="11"/>
      <c r="C24" s="17" t="s">
        <v>92</v>
      </c>
      <c r="D24" s="18" t="s">
        <v>87</v>
      </c>
      <c r="E24" s="91" t="s">
        <v>70</v>
      </c>
      <c r="F24" s="92"/>
      <c r="G24" s="93"/>
      <c r="H24" s="107">
        <f>H16/250*1000</f>
        <v>1365.012</v>
      </c>
      <c r="I24" s="107"/>
      <c r="J24" s="107"/>
      <c r="M24" s="107">
        <f>M16/220*1000</f>
        <v>1045.4545454545455</v>
      </c>
      <c r="N24" s="107"/>
      <c r="O24" s="107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15" ht="12" customHeight="1">
      <c r="A25" s="14">
        <v>4</v>
      </c>
      <c r="B25" s="11"/>
      <c r="C25" s="15" t="s">
        <v>32</v>
      </c>
      <c r="D25" s="14"/>
      <c r="E25" s="91"/>
      <c r="F25" s="92"/>
      <c r="G25" s="93"/>
      <c r="H25" s="74"/>
      <c r="I25" s="75"/>
      <c r="J25" s="76"/>
      <c r="M25" s="74"/>
      <c r="N25" s="75"/>
      <c r="O25" s="76"/>
    </row>
    <row r="26" spans="1:15" ht="12" customHeight="1">
      <c r="A26" s="14"/>
      <c r="B26" s="16"/>
      <c r="C26" s="17"/>
      <c r="D26" s="18" t="s">
        <v>71</v>
      </c>
      <c r="E26" s="91" t="s">
        <v>61</v>
      </c>
      <c r="F26" s="92"/>
      <c r="G26" s="93"/>
      <c r="H26" s="74">
        <v>100</v>
      </c>
      <c r="I26" s="75"/>
      <c r="J26" s="76"/>
      <c r="M26" s="74">
        <v>100</v>
      </c>
      <c r="N26" s="75"/>
      <c r="O26" s="76"/>
    </row>
    <row r="27" spans="1:15" ht="12.75">
      <c r="A27" s="14"/>
      <c r="B27" s="11"/>
      <c r="C27" s="12" t="s">
        <v>88</v>
      </c>
      <c r="D27" s="11"/>
      <c r="E27" s="74"/>
      <c r="F27" s="75"/>
      <c r="G27" s="76"/>
      <c r="H27" s="74"/>
      <c r="I27" s="75"/>
      <c r="J27" s="76"/>
      <c r="M27" s="74"/>
      <c r="N27" s="75"/>
      <c r="O27" s="76"/>
    </row>
    <row r="28" spans="1:15" ht="24" customHeight="1">
      <c r="A28" s="14"/>
      <c r="B28" s="6">
        <v>1218110</v>
      </c>
      <c r="C28" s="13" t="s">
        <v>77</v>
      </c>
      <c r="D28" s="14" t="s">
        <v>44</v>
      </c>
      <c r="E28" s="91"/>
      <c r="F28" s="92"/>
      <c r="G28" s="93"/>
      <c r="H28" s="69">
        <v>107</v>
      </c>
      <c r="I28" s="102"/>
      <c r="J28" s="70"/>
      <c r="M28" s="69">
        <v>100</v>
      </c>
      <c r="N28" s="102"/>
      <c r="O28" s="70"/>
    </row>
    <row r="29" spans="1:15" ht="11.25" customHeight="1">
      <c r="A29" s="14">
        <v>1</v>
      </c>
      <c r="B29" s="11"/>
      <c r="C29" s="15" t="s">
        <v>30</v>
      </c>
      <c r="D29" s="11"/>
      <c r="E29" s="91"/>
      <c r="F29" s="92"/>
      <c r="G29" s="93"/>
      <c r="H29" s="74"/>
      <c r="I29" s="75"/>
      <c r="J29" s="76"/>
      <c r="M29" s="74"/>
      <c r="N29" s="75"/>
      <c r="O29" s="76"/>
    </row>
    <row r="30" spans="1:15" ht="11.25" customHeight="1">
      <c r="A30" s="14"/>
      <c r="B30" s="11"/>
      <c r="C30" s="54" t="s">
        <v>94</v>
      </c>
      <c r="D30" s="18" t="s">
        <v>79</v>
      </c>
      <c r="E30" s="91" t="s">
        <v>70</v>
      </c>
      <c r="F30" s="92"/>
      <c r="G30" s="93"/>
      <c r="H30" s="103">
        <v>94</v>
      </c>
      <c r="I30" s="103"/>
      <c r="J30" s="103"/>
      <c r="M30" s="103">
        <v>94</v>
      </c>
      <c r="N30" s="103"/>
      <c r="O30" s="103"/>
    </row>
    <row r="31" spans="1:15" ht="11.25" customHeight="1">
      <c r="A31" s="14">
        <v>2</v>
      </c>
      <c r="B31" s="11"/>
      <c r="C31" s="50" t="s">
        <v>31</v>
      </c>
      <c r="D31" s="14"/>
      <c r="E31" s="91"/>
      <c r="F31" s="92"/>
      <c r="G31" s="93"/>
      <c r="H31" s="74"/>
      <c r="I31" s="75"/>
      <c r="J31" s="76"/>
      <c r="M31" s="74"/>
      <c r="N31" s="75"/>
      <c r="O31" s="76"/>
    </row>
    <row r="32" spans="1:15" ht="11.25" customHeight="1">
      <c r="A32" s="14"/>
      <c r="B32" s="11"/>
      <c r="C32" s="54" t="s">
        <v>78</v>
      </c>
      <c r="D32" s="18" t="s">
        <v>79</v>
      </c>
      <c r="E32" s="91" t="s">
        <v>70</v>
      </c>
      <c r="F32" s="92"/>
      <c r="G32" s="93"/>
      <c r="H32" s="103">
        <v>16</v>
      </c>
      <c r="I32" s="103"/>
      <c r="J32" s="103"/>
      <c r="M32" s="103">
        <v>15</v>
      </c>
      <c r="N32" s="103"/>
      <c r="O32" s="103"/>
    </row>
    <row r="33" spans="1:15" ht="11.25" customHeight="1">
      <c r="A33" s="14">
        <v>3</v>
      </c>
      <c r="B33" s="11"/>
      <c r="C33" s="50" t="s">
        <v>24</v>
      </c>
      <c r="D33" s="14"/>
      <c r="E33" s="91"/>
      <c r="F33" s="92"/>
      <c r="G33" s="93"/>
      <c r="H33" s="74"/>
      <c r="I33" s="75"/>
      <c r="J33" s="76"/>
      <c r="M33" s="74"/>
      <c r="N33" s="75"/>
      <c r="O33" s="76"/>
    </row>
    <row r="34" spans="1:15" ht="11.25" customHeight="1">
      <c r="A34" s="14"/>
      <c r="B34" s="11"/>
      <c r="C34" s="54" t="s">
        <v>80</v>
      </c>
      <c r="D34" s="14" t="s">
        <v>44</v>
      </c>
      <c r="E34" s="91" t="s">
        <v>70</v>
      </c>
      <c r="F34" s="92"/>
      <c r="G34" s="93"/>
      <c r="H34" s="97">
        <f>H28/H32</f>
        <v>6.6875</v>
      </c>
      <c r="I34" s="97"/>
      <c r="J34" s="97"/>
      <c r="M34" s="97">
        <f>M28/M32</f>
        <v>6.666666666666667</v>
      </c>
      <c r="N34" s="97"/>
      <c r="O34" s="97"/>
    </row>
    <row r="35" spans="1:15" ht="11.25" customHeight="1">
      <c r="A35" s="14">
        <v>4</v>
      </c>
      <c r="B35" s="11"/>
      <c r="C35" s="51" t="s">
        <v>32</v>
      </c>
      <c r="D35" s="14"/>
      <c r="E35" s="91"/>
      <c r="F35" s="92"/>
      <c r="G35" s="93"/>
      <c r="H35" s="74"/>
      <c r="I35" s="75"/>
      <c r="J35" s="76"/>
      <c r="M35" s="74"/>
      <c r="N35" s="75"/>
      <c r="O35" s="76"/>
    </row>
    <row r="36" spans="1:15" ht="11.25" customHeight="1">
      <c r="A36" s="14"/>
      <c r="B36" s="11"/>
      <c r="C36" s="52" t="s">
        <v>81</v>
      </c>
      <c r="D36" s="18" t="s">
        <v>71</v>
      </c>
      <c r="E36" s="91" t="s">
        <v>61</v>
      </c>
      <c r="F36" s="92"/>
      <c r="G36" s="93"/>
      <c r="H36" s="94">
        <f>H32/H30*100</f>
        <v>17.02127659574468</v>
      </c>
      <c r="I36" s="95"/>
      <c r="J36" s="96"/>
      <c r="M36" s="94">
        <f>M32/M30*100</f>
        <v>15.957446808510639</v>
      </c>
      <c r="N36" s="95"/>
      <c r="O36" s="96"/>
    </row>
    <row r="37" spans="1:15" ht="12.75">
      <c r="A37" s="14"/>
      <c r="B37" s="11"/>
      <c r="C37" s="12" t="s">
        <v>98</v>
      </c>
      <c r="D37" s="11"/>
      <c r="E37" s="74"/>
      <c r="F37" s="75"/>
      <c r="G37" s="76"/>
      <c r="H37" s="74"/>
      <c r="I37" s="75"/>
      <c r="J37" s="76"/>
      <c r="M37" s="74"/>
      <c r="N37" s="75"/>
      <c r="O37" s="76"/>
    </row>
    <row r="38" spans="1:15" ht="22.5" customHeight="1">
      <c r="A38" s="14"/>
      <c r="B38" s="6">
        <v>1218110</v>
      </c>
      <c r="C38" s="13" t="s">
        <v>99</v>
      </c>
      <c r="D38" s="14" t="s">
        <v>44</v>
      </c>
      <c r="E38" s="91"/>
      <c r="F38" s="92"/>
      <c r="G38" s="93"/>
      <c r="H38" s="69">
        <f>H42+H43+H44+H45</f>
        <v>95.247</v>
      </c>
      <c r="I38" s="102"/>
      <c r="J38" s="70"/>
      <c r="M38" s="69">
        <v>141</v>
      </c>
      <c r="N38" s="102"/>
      <c r="O38" s="70"/>
    </row>
    <row r="39" spans="1:15" ht="11.25" customHeight="1">
      <c r="A39" s="14">
        <v>1</v>
      </c>
      <c r="B39" s="11"/>
      <c r="C39" s="15" t="s">
        <v>30</v>
      </c>
      <c r="D39" s="14"/>
      <c r="E39" s="91"/>
      <c r="F39" s="92"/>
      <c r="G39" s="93"/>
      <c r="H39" s="74"/>
      <c r="I39" s="75"/>
      <c r="J39" s="76"/>
      <c r="M39" s="74"/>
      <c r="N39" s="75"/>
      <c r="O39" s="76"/>
    </row>
    <row r="40" spans="1:15" ht="11.25" customHeight="1">
      <c r="A40" s="14"/>
      <c r="B40" s="11"/>
      <c r="C40" s="15"/>
      <c r="D40" s="14"/>
      <c r="E40" s="91"/>
      <c r="F40" s="92"/>
      <c r="G40" s="93"/>
      <c r="H40" s="74"/>
      <c r="I40" s="75"/>
      <c r="J40" s="76"/>
      <c r="M40" s="74"/>
      <c r="N40" s="75"/>
      <c r="O40" s="76"/>
    </row>
    <row r="41" spans="1:15" ht="13.5" customHeight="1">
      <c r="A41" s="14">
        <v>2</v>
      </c>
      <c r="B41" s="11"/>
      <c r="C41" s="50" t="s">
        <v>31</v>
      </c>
      <c r="D41" s="14"/>
      <c r="E41" s="91"/>
      <c r="F41" s="92"/>
      <c r="G41" s="93"/>
      <c r="H41" s="74"/>
      <c r="I41" s="75"/>
      <c r="J41" s="76"/>
      <c r="M41" s="74"/>
      <c r="N41" s="75"/>
      <c r="O41" s="76"/>
    </row>
    <row r="42" spans="1:15" ht="11.25" customHeight="1">
      <c r="A42" s="14"/>
      <c r="B42" s="11"/>
      <c r="C42" s="15" t="s">
        <v>100</v>
      </c>
      <c r="D42" s="14" t="s">
        <v>44</v>
      </c>
      <c r="E42" s="91" t="s">
        <v>70</v>
      </c>
      <c r="F42" s="92"/>
      <c r="G42" s="93"/>
      <c r="H42" s="69">
        <v>50</v>
      </c>
      <c r="I42" s="102"/>
      <c r="J42" s="70"/>
      <c r="M42" s="69">
        <v>56</v>
      </c>
      <c r="N42" s="102"/>
      <c r="O42" s="70"/>
    </row>
    <row r="43" spans="1:15" ht="11.25" customHeight="1">
      <c r="A43" s="14"/>
      <c r="B43" s="11"/>
      <c r="C43" s="15" t="s">
        <v>103</v>
      </c>
      <c r="D43" s="14" t="s">
        <v>44</v>
      </c>
      <c r="E43" s="91" t="s">
        <v>70</v>
      </c>
      <c r="F43" s="92"/>
      <c r="G43" s="93"/>
      <c r="H43" s="69">
        <v>45.247</v>
      </c>
      <c r="I43" s="102"/>
      <c r="J43" s="70"/>
      <c r="M43" s="69">
        <v>65</v>
      </c>
      <c r="N43" s="102"/>
      <c r="O43" s="70"/>
    </row>
    <row r="44" spans="1:15" ht="11.25" customHeight="1">
      <c r="A44" s="14"/>
      <c r="B44" s="11"/>
      <c r="C44" s="15" t="s">
        <v>101</v>
      </c>
      <c r="D44" s="14" t="s">
        <v>44</v>
      </c>
      <c r="E44" s="91" t="s">
        <v>70</v>
      </c>
      <c r="F44" s="92"/>
      <c r="G44" s="93"/>
      <c r="H44" s="98"/>
      <c r="I44" s="99"/>
      <c r="J44" s="100"/>
      <c r="M44" s="69">
        <v>15</v>
      </c>
      <c r="N44" s="102"/>
      <c r="O44" s="70"/>
    </row>
    <row r="45" spans="1:15" ht="11.25" customHeight="1">
      <c r="A45" s="14"/>
      <c r="B45" s="11"/>
      <c r="C45" s="15" t="s">
        <v>102</v>
      </c>
      <c r="D45" s="14" t="s">
        <v>44</v>
      </c>
      <c r="E45" s="91" t="s">
        <v>70</v>
      </c>
      <c r="F45" s="92"/>
      <c r="G45" s="93"/>
      <c r="H45" s="101"/>
      <c r="I45" s="101"/>
      <c r="J45" s="101"/>
      <c r="M45" s="97">
        <v>5</v>
      </c>
      <c r="N45" s="97"/>
      <c r="O45" s="97"/>
    </row>
    <row r="46" spans="1:15" ht="11.25" customHeight="1">
      <c r="A46" s="14">
        <v>3</v>
      </c>
      <c r="B46" s="11"/>
      <c r="C46" s="50" t="s">
        <v>24</v>
      </c>
      <c r="D46" s="14"/>
      <c r="E46" s="91"/>
      <c r="F46" s="92"/>
      <c r="G46" s="93"/>
      <c r="H46" s="74"/>
      <c r="I46" s="75"/>
      <c r="J46" s="76"/>
      <c r="M46" s="74"/>
      <c r="N46" s="75"/>
      <c r="O46" s="76"/>
    </row>
    <row r="47" spans="1:15" ht="10.5" customHeight="1">
      <c r="A47" s="14"/>
      <c r="B47" s="11"/>
      <c r="C47" s="54"/>
      <c r="D47" s="14"/>
      <c r="E47" s="91"/>
      <c r="F47" s="92"/>
      <c r="G47" s="93"/>
      <c r="H47" s="97">
        <v>95.247</v>
      </c>
      <c r="I47" s="97"/>
      <c r="J47" s="97"/>
      <c r="M47" s="97"/>
      <c r="N47" s="97"/>
      <c r="O47" s="97"/>
    </row>
    <row r="48" spans="1:15" ht="12.75">
      <c r="A48" s="14">
        <v>4</v>
      </c>
      <c r="B48" s="11"/>
      <c r="C48" s="51" t="s">
        <v>32</v>
      </c>
      <c r="D48" s="14"/>
      <c r="E48" s="91"/>
      <c r="F48" s="92"/>
      <c r="G48" s="93"/>
      <c r="H48" s="74"/>
      <c r="I48" s="75"/>
      <c r="J48" s="76"/>
      <c r="M48" s="74"/>
      <c r="N48" s="75"/>
      <c r="O48" s="76"/>
    </row>
    <row r="49" spans="1:15" ht="11.25" customHeight="1">
      <c r="A49" s="14"/>
      <c r="B49" s="11"/>
      <c r="C49" s="52"/>
      <c r="D49" s="18" t="s">
        <v>71</v>
      </c>
      <c r="E49" s="91" t="s">
        <v>61</v>
      </c>
      <c r="F49" s="92"/>
      <c r="G49" s="93"/>
      <c r="H49" s="94"/>
      <c r="I49" s="95"/>
      <c r="J49" s="96"/>
      <c r="M49" s="94"/>
      <c r="N49" s="95"/>
      <c r="O49" s="96"/>
    </row>
  </sheetData>
  <sheetProtection/>
  <mergeCells count="136">
    <mergeCell ref="M49:O49"/>
    <mergeCell ref="M43:O43"/>
    <mergeCell ref="M44:O44"/>
    <mergeCell ref="M45:O45"/>
    <mergeCell ref="M46:O46"/>
    <mergeCell ref="M47:O47"/>
    <mergeCell ref="M48:O48"/>
    <mergeCell ref="M37:O37"/>
    <mergeCell ref="M38:O38"/>
    <mergeCell ref="M39:O39"/>
    <mergeCell ref="M40:O40"/>
    <mergeCell ref="M41:O41"/>
    <mergeCell ref="M42:O42"/>
    <mergeCell ref="M31:O31"/>
    <mergeCell ref="M32:O32"/>
    <mergeCell ref="M33:O33"/>
    <mergeCell ref="M34:O34"/>
    <mergeCell ref="M35:O35"/>
    <mergeCell ref="M36:O36"/>
    <mergeCell ref="M25:O25"/>
    <mergeCell ref="M26:O26"/>
    <mergeCell ref="M27:O27"/>
    <mergeCell ref="M28:O28"/>
    <mergeCell ref="M29:O29"/>
    <mergeCell ref="M30:O30"/>
    <mergeCell ref="M19:O19"/>
    <mergeCell ref="M20:O20"/>
    <mergeCell ref="M21:O21"/>
    <mergeCell ref="M22:O22"/>
    <mergeCell ref="M23:O23"/>
    <mergeCell ref="M24:O24"/>
    <mergeCell ref="M11:O13"/>
    <mergeCell ref="M14:O14"/>
    <mergeCell ref="M15:O15"/>
    <mergeCell ref="M16:O16"/>
    <mergeCell ref="M17:O17"/>
    <mergeCell ref="M18:O18"/>
    <mergeCell ref="H20:J20"/>
    <mergeCell ref="A1:J1"/>
    <mergeCell ref="E4:F4"/>
    <mergeCell ref="E14:G14"/>
    <mergeCell ref="H14:J14"/>
    <mergeCell ref="G4:H4"/>
    <mergeCell ref="I4:J4"/>
    <mergeCell ref="I6:J6"/>
    <mergeCell ref="E6:F6"/>
    <mergeCell ref="A3:C3"/>
    <mergeCell ref="A4:C4"/>
    <mergeCell ref="I3:J3"/>
    <mergeCell ref="G3:H3"/>
    <mergeCell ref="E3:F3"/>
    <mergeCell ref="E7:F7"/>
    <mergeCell ref="I7:J7"/>
    <mergeCell ref="G6:H6"/>
    <mergeCell ref="E5:F5"/>
    <mergeCell ref="G5:H5"/>
    <mergeCell ref="I5:J5"/>
    <mergeCell ref="G7:H7"/>
    <mergeCell ref="D11:D13"/>
    <mergeCell ref="C11:C13"/>
    <mergeCell ref="E11:G13"/>
    <mergeCell ref="H11:J13"/>
    <mergeCell ref="A5:C5"/>
    <mergeCell ref="A6:C6"/>
    <mergeCell ref="A7:C7"/>
    <mergeCell ref="B11:B13"/>
    <mergeCell ref="A11:A13"/>
    <mergeCell ref="E19:G19"/>
    <mergeCell ref="E25:G25"/>
    <mergeCell ref="E23:G23"/>
    <mergeCell ref="E24:G24"/>
    <mergeCell ref="E22:G22"/>
    <mergeCell ref="E20:G20"/>
    <mergeCell ref="E15:G15"/>
    <mergeCell ref="H15:J15"/>
    <mergeCell ref="H16:J16"/>
    <mergeCell ref="H17:J17"/>
    <mergeCell ref="E16:G16"/>
    <mergeCell ref="E17:G17"/>
    <mergeCell ref="H26:J26"/>
    <mergeCell ref="E18:G18"/>
    <mergeCell ref="E21:G21"/>
    <mergeCell ref="H24:J24"/>
    <mergeCell ref="H18:J18"/>
    <mergeCell ref="H23:J23"/>
    <mergeCell ref="H21:J21"/>
    <mergeCell ref="H25:J25"/>
    <mergeCell ref="H19:J19"/>
    <mergeCell ref="E26:G26"/>
    <mergeCell ref="E27:G27"/>
    <mergeCell ref="H27:J27"/>
    <mergeCell ref="E28:G28"/>
    <mergeCell ref="H28:J28"/>
    <mergeCell ref="H31:J31"/>
    <mergeCell ref="E32:G32"/>
    <mergeCell ref="H32:J32"/>
    <mergeCell ref="E29:G29"/>
    <mergeCell ref="H29:J29"/>
    <mergeCell ref="E30:G30"/>
    <mergeCell ref="E40:G40"/>
    <mergeCell ref="H40:J40"/>
    <mergeCell ref="H30:J30"/>
    <mergeCell ref="H22:J22"/>
    <mergeCell ref="E35:G35"/>
    <mergeCell ref="H35:J35"/>
    <mergeCell ref="E36:G36"/>
    <mergeCell ref="H36:J36"/>
    <mergeCell ref="E33:G33"/>
    <mergeCell ref="H33:J33"/>
    <mergeCell ref="E31:G31"/>
    <mergeCell ref="E37:G37"/>
    <mergeCell ref="H37:J37"/>
    <mergeCell ref="E38:G38"/>
    <mergeCell ref="H38:J38"/>
    <mergeCell ref="E39:G39"/>
    <mergeCell ref="H39:J39"/>
    <mergeCell ref="E34:G34"/>
    <mergeCell ref="H34:J34"/>
    <mergeCell ref="E44:G44"/>
    <mergeCell ref="H44:J44"/>
    <mergeCell ref="E45:G45"/>
    <mergeCell ref="H45:J45"/>
    <mergeCell ref="E41:G41"/>
    <mergeCell ref="H41:J41"/>
    <mergeCell ref="E42:G42"/>
    <mergeCell ref="H42:J42"/>
    <mergeCell ref="E43:G43"/>
    <mergeCell ref="H43:J43"/>
    <mergeCell ref="E49:G49"/>
    <mergeCell ref="H49:J49"/>
    <mergeCell ref="E48:G48"/>
    <mergeCell ref="H48:J48"/>
    <mergeCell ref="E46:G46"/>
    <mergeCell ref="H46:J46"/>
    <mergeCell ref="E47:G47"/>
    <mergeCell ref="H47:J47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S12" sqref="S12:S13"/>
    </sheetView>
  </sheetViews>
  <sheetFormatPr defaultColWidth="9.00390625" defaultRowHeight="12.75"/>
  <cols>
    <col min="1" max="1" width="6.375" style="8" customWidth="1"/>
    <col min="2" max="2" width="20.125" style="8" customWidth="1"/>
    <col min="3" max="3" width="8.75390625" style="8" customWidth="1"/>
    <col min="4" max="4" width="9.125" style="8" customWidth="1"/>
    <col min="5" max="5" width="10.25390625" style="8" customWidth="1"/>
    <col min="6" max="7" width="9.125" style="8" customWidth="1"/>
    <col min="8" max="8" width="10.375" style="8" customWidth="1"/>
    <col min="9" max="10" width="9.125" style="8" customWidth="1"/>
    <col min="11" max="11" width="12.625" style="8" customWidth="1"/>
    <col min="12" max="12" width="9.125" style="8" customWidth="1"/>
    <col min="13" max="13" width="11.75390625" style="8" customWidth="1"/>
    <col min="14" max="16384" width="9.125" style="8" customWidth="1"/>
  </cols>
  <sheetData>
    <row r="2" spans="1:15" ht="12.7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ht="12.75">
      <c r="K3" s="37" t="s">
        <v>17</v>
      </c>
    </row>
    <row r="4" spans="1:15" s="39" customFormat="1" ht="21" customHeight="1">
      <c r="A4" s="146" t="s">
        <v>22</v>
      </c>
      <c r="B4" s="146" t="s">
        <v>28</v>
      </c>
      <c r="C4" s="146" t="s">
        <v>52</v>
      </c>
      <c r="D4" s="148" t="s">
        <v>39</v>
      </c>
      <c r="E4" s="149"/>
      <c r="F4" s="150"/>
      <c r="G4" s="148" t="s">
        <v>62</v>
      </c>
      <c r="H4" s="149"/>
      <c r="I4" s="150"/>
      <c r="J4" s="148" t="s">
        <v>63</v>
      </c>
      <c r="K4" s="149"/>
      <c r="L4" s="150"/>
      <c r="M4" s="151" t="s">
        <v>40</v>
      </c>
      <c r="N4" s="38"/>
      <c r="O4" s="38"/>
    </row>
    <row r="5" spans="1:15" s="39" customFormat="1" ht="11.25" customHeight="1">
      <c r="A5" s="154"/>
      <c r="B5" s="154"/>
      <c r="C5" s="154"/>
      <c r="D5" s="146" t="s">
        <v>18</v>
      </c>
      <c r="E5" s="146" t="s">
        <v>19</v>
      </c>
      <c r="F5" s="146" t="s">
        <v>20</v>
      </c>
      <c r="G5" s="146" t="s">
        <v>18</v>
      </c>
      <c r="H5" s="146" t="s">
        <v>19</v>
      </c>
      <c r="I5" s="146" t="s">
        <v>20</v>
      </c>
      <c r="J5" s="146" t="s">
        <v>18</v>
      </c>
      <c r="K5" s="146" t="s">
        <v>19</v>
      </c>
      <c r="L5" s="146" t="s">
        <v>20</v>
      </c>
      <c r="M5" s="151"/>
      <c r="N5" s="38"/>
      <c r="O5" s="38"/>
    </row>
    <row r="6" spans="1:15" s="39" customFormat="1" ht="26.2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51"/>
      <c r="N6" s="38"/>
      <c r="O6" s="38"/>
    </row>
    <row r="7" spans="1:13" s="36" customFormat="1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s="36" customFormat="1" ht="12.75">
      <c r="A8" s="14"/>
      <c r="B8" s="40" t="s">
        <v>41</v>
      </c>
      <c r="C8" s="40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9.5" customHeight="1">
      <c r="A9" s="11"/>
      <c r="B9" s="41" t="s">
        <v>42</v>
      </c>
      <c r="C9" s="42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24">
      <c r="A10" s="11"/>
      <c r="B10" s="41" t="s">
        <v>43</v>
      </c>
      <c r="C10" s="4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36">
      <c r="A11" s="11"/>
      <c r="B11" s="41" t="s">
        <v>29</v>
      </c>
      <c r="C11" s="41"/>
      <c r="D11" s="43" t="s">
        <v>61</v>
      </c>
      <c r="E11" s="11"/>
      <c r="F11" s="11"/>
      <c r="G11" s="43" t="s">
        <v>61</v>
      </c>
      <c r="H11" s="11"/>
      <c r="I11" s="11"/>
      <c r="J11" s="43" t="s">
        <v>61</v>
      </c>
      <c r="K11" s="11"/>
      <c r="L11" s="11"/>
      <c r="M11" s="11"/>
    </row>
    <row r="12" spans="1:13" ht="12.75">
      <c r="A12" s="11"/>
      <c r="B12" s="41"/>
      <c r="C12" s="4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1"/>
      <c r="B13" s="41" t="s">
        <v>64</v>
      </c>
      <c r="C13" s="42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1"/>
      <c r="B14" s="41"/>
      <c r="C14" s="4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1"/>
      <c r="B15" s="41"/>
      <c r="C15" s="4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1"/>
      <c r="B16" s="41" t="s">
        <v>37</v>
      </c>
      <c r="C16" s="4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9" spans="1:12" ht="32.25" customHeight="1">
      <c r="A19" s="152" t="s">
        <v>47</v>
      </c>
      <c r="B19" s="152"/>
      <c r="C19" s="152"/>
      <c r="D19" s="152"/>
      <c r="F19" s="44"/>
      <c r="G19" s="44"/>
      <c r="H19" s="44"/>
      <c r="K19" s="44" t="s">
        <v>96</v>
      </c>
      <c r="L19" s="44"/>
    </row>
    <row r="21" spans="1:3" ht="12.75">
      <c r="A21" s="153" t="s">
        <v>33</v>
      </c>
      <c r="B21" s="153"/>
      <c r="C21" s="45"/>
    </row>
    <row r="22" spans="1:12" ht="23.25" customHeight="1">
      <c r="A22" s="152" t="s">
        <v>48</v>
      </c>
      <c r="B22" s="152"/>
      <c r="C22" s="152"/>
      <c r="D22" s="152"/>
      <c r="E22" s="152"/>
      <c r="F22" s="44"/>
      <c r="G22" s="44"/>
      <c r="H22" s="44"/>
      <c r="K22" s="44" t="s">
        <v>34</v>
      </c>
      <c r="L22" s="44"/>
    </row>
  </sheetData>
  <sheetProtection/>
  <mergeCells count="20"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</mergeCells>
  <printOptions/>
  <pageMargins left="0.75" right="0.75" top="1" bottom="1" header="0.5" footer="0.5"/>
  <pageSetup horizontalDpi="600" verticalDpi="600" orientation="landscape" paperSize="9" scale="9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2018-01-17T15:53:29Z</cp:lastPrinted>
  <dcterms:created xsi:type="dcterms:W3CDTF">2012-05-17T07:42:16Z</dcterms:created>
  <dcterms:modified xsi:type="dcterms:W3CDTF">2018-01-17T15:53:30Z</dcterms:modified>
  <cp:category/>
  <cp:version/>
  <cp:contentType/>
  <cp:contentStatus/>
</cp:coreProperties>
</file>