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90" windowHeight="11640" activeTab="2"/>
  </bookViews>
  <sheets>
    <sheet name="Лист1" sheetId="1" r:id="rId1"/>
    <sheet name="Лист2" sheetId="2" r:id="rId2"/>
    <sheet name="Лист3" sheetId="3" r:id="rId3"/>
    <sheet name="Лист4" sheetId="4" r:id="rId4"/>
    <sheet name="Аркуш1" sheetId="5" r:id="rId5"/>
  </sheets>
  <definedNames>
    <definedName name="_xlnm.Print_Area" localSheetId="0">'Лист1'!$A$1:$N$34</definedName>
    <definedName name="_xlnm.Print_Area" localSheetId="1">'Лист2'!$A$1:$L$24</definedName>
    <definedName name="_xlnm.Print_Area" localSheetId="2">'Лист3'!$A$1:$J$69</definedName>
    <definedName name="_xlnm.Print_Area" localSheetId="3">'Лист4'!$A$1:$M$22</definedName>
  </definedNames>
  <calcPr fullCalcOnLoad="1"/>
</workbook>
</file>

<file path=xl/sharedStrings.xml><?xml version="1.0" encoding="utf-8"?>
<sst xmlns="http://schemas.openxmlformats.org/spreadsheetml/2006/main" count="195" uniqueCount="116">
  <si>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</si>
  <si>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</si>
  <si>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</si>
  <si>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</si>
  <si>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</si>
  <si>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</si>
  <si>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</si>
  <si>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</si>
  <si>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</si>
  <si>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</si>
  <si>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</si>
  <si>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</si>
  <si>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</si>
  <si>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</si>
  <si>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</si>
  <si>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</si>
  <si>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</si>
  <si>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</si>
  <si>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</si>
  <si>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</si>
  <si>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</si>
  <si>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</si>
  <si>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</si>
  <si>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</si>
  <si>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</si>
  <si>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</si>
  <si>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</si>
  <si>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</si>
  <si>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</si>
  <si>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</si>
  <si>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затрат</t>
  </si>
  <si>
    <t>продукту</t>
  </si>
  <si>
    <t>якості</t>
  </si>
  <si>
    <t>ПОГОДЖЕНО: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</si>
  <si>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</si>
  <si>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</si>
  <si>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</si>
  <si>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</si>
  <si>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</si>
  <si>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</si>
  <si>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</si>
  <si>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</si>
  <si>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</si>
  <si>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</si>
  <si>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</si>
  <si>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>Завдання 1:</t>
  </si>
  <si>
    <t xml:space="preserve"> 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</si>
  <si>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</si>
  <si>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</si>
  <si>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</si>
  <si>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</si>
  <si>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</si>
  <si>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</si>
  <si>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</si>
  <si>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</si>
  <si>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</si>
  <si>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</si>
  <si>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</si>
  <si>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</si>
  <si>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</si>
  <si>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</si>
  <si>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</si>
  <si>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</si>
  <si>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</si>
  <si>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(КФКВК)          (найменування бюджетної програми)</t>
  </si>
  <si>
    <t>0620</t>
  </si>
  <si>
    <t>Програма комплексних заходів з поточного утримання об'єктів благоустрою м.Львова</t>
  </si>
  <si>
    <r>
      <t>та спеціального фонду -</t>
    </r>
    <r>
      <rPr>
        <sz val="10"/>
        <rFont val="Arial Cyr"/>
        <family val="0"/>
      </rPr>
      <t xml:space="preserve"> - </t>
    </r>
    <r>
      <rPr>
        <sz val="10"/>
        <rFont val="Arial Cyr"/>
        <family val="0"/>
      </rPr>
      <t>тис.гривень.</t>
    </r>
  </si>
  <si>
    <t>Завдання 2:</t>
  </si>
  <si>
    <t>Завдання 3:</t>
  </si>
  <si>
    <t>Регіональна  цільова програма1</t>
  </si>
  <si>
    <t>Підпрограма 2</t>
  </si>
  <si>
    <t>Внутрішньо-управлінський облік</t>
  </si>
  <si>
    <t>%</t>
  </si>
  <si>
    <t>Департамент житлового господарства та інфраструктури ЛМР</t>
  </si>
  <si>
    <t>Департамент фінансової політики ЛМР</t>
  </si>
  <si>
    <t>осіб</t>
  </si>
  <si>
    <t>Завдання 2: Збільшення кількості притулків та міні притулків для безпритульних тварин, підтримання функціонування існуючих притулків</t>
  </si>
  <si>
    <t>Завдання 3:Видатки на виконання рішень судів</t>
  </si>
  <si>
    <t>Збільшення кількості притулків та міні притулків для безпритульних тварин, підтримання функціонування існуючих притулків</t>
  </si>
  <si>
    <t>Видатки на виконання рішень судів</t>
  </si>
  <si>
    <t>кг</t>
  </si>
  <si>
    <t>шт</t>
  </si>
  <si>
    <t>кількість світлових конструкцій</t>
  </si>
  <si>
    <t>дн.</t>
  </si>
  <si>
    <t>Середня вартість монтажу іграшок</t>
  </si>
  <si>
    <t>Кількість днів протягом яких здійснювалась охорона громадського порядку біля ялинки</t>
  </si>
  <si>
    <t>Кількість деревяних іграшок</t>
  </si>
  <si>
    <t>Середня вартість монтажу світлових конструкцій</t>
  </si>
  <si>
    <t>грн.</t>
  </si>
  <si>
    <t>Середня вартість охорони громадського порядку</t>
  </si>
  <si>
    <t>кількість тварин, які планується утримувати</t>
  </si>
  <si>
    <t>обсяг спожитого корму безпритульними тваринами</t>
  </si>
  <si>
    <t>Вартість корму за 1 кг</t>
  </si>
  <si>
    <t>Завдання 1: Демонтаж ялинки, ялинкових прикрас, ілюмінації та встановлення ялинки, охорона громадського порядку на проспекті Свободи перед Львівським національним академічним театром опери та балету ім.С.Крушельницької</t>
  </si>
  <si>
    <t>10.   Результативні показники бюджетної програми у розрізі підрограм і завдань</t>
  </si>
  <si>
    <t>Середні витрати на утримання однієї тварини в рік</t>
  </si>
  <si>
    <t>Завдання 4:</t>
  </si>
  <si>
    <t>Закони України від 21.05.1997 № 280/97-ВР "Про місцеве самоврядування в Україні",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ухвал Львівської міської ради: від 21.05.2015 року № 4636 „Про затвердження Програми регулювання чисельності безпритульних тварин у м.Львові на 2015-2020 роки“, від 19.05.2011 №448 "Про Програму влаштування міської новорічної ялинки у м. Львові" (зі змінами), від 21.04.2011 № 376 "Про Правила благоустрою м.Львова",  від 14.07.2016 № 777 "Про розмежування повноважень між виконавчими органами Львівської міської ради"</t>
  </si>
  <si>
    <t>Директор департаменту житлового  господарства та інфраструктури</t>
  </si>
  <si>
    <t>І.М. Маруняк</t>
  </si>
  <si>
    <t>бюджетної програми місцевого бюджету на   2018   рік</t>
  </si>
  <si>
    <t>1200000          Департамент житлового господарства та інфраструктури ЛМР</t>
  </si>
  <si>
    <t>1210000          Департамент житлового господарства та інфраструктури ЛМР</t>
  </si>
  <si>
    <t>1216090            0640                Інша діяльність у сфері житлово-комунального господарства</t>
  </si>
  <si>
    <r>
      <t>Обсяг бюджетних призначень/бюджетних асигнувань  - 1 721,0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тис.гривень, у тому числі  загального фонду - 1 721,0 тис.гривень</t>
    </r>
  </si>
  <si>
    <t>0640</t>
  </si>
  <si>
    <t>Завдання 4: Послуги щодо фінансового аудиту комунальних підприємств</t>
  </si>
  <si>
    <t>Послуги щодо фінансового аудиту комунальних підприємств</t>
  </si>
  <si>
    <t>Середня вартість демонтажу світлових конструкцій</t>
  </si>
  <si>
    <t>Середня вартість демонтажу іграшок</t>
  </si>
  <si>
    <t>5.</t>
  </si>
  <si>
    <t>Завдання 4: Надання висновку Антимонопольним комітетом України щодо отримання дозволу на концентрацію суб'єктів господарювання</t>
  </si>
  <si>
    <t>Надання висновку Антимонопольним комітетом України щодо отримання дозволу на концентрацію суб'єктів господарювання</t>
  </si>
  <si>
    <t>Влаштування головної міської новорічної ялинки на проспекті Свободи перед Львівським національним академічним театром опери та балету ім. С.Крушельницької з метою створення святкового настрою під час проведення новорічних та різдвяних свят, фінансова підтримка притулку для тварин Львівського товариства захисту тварин, зменшення кількості безпритульних тварин у м. Львові на основі гуманного та відповідального ставлення до них, забезпечення оплати видатків на виконання рішень судів, забезпечення фінансування послуг  з фінансового аудиту ЛКП "ТФ "Львівспецкомунтранс",  забезпечення оплати видатків за надання висновку Антимонопольним комітетом України щодо отримання дозволу на концентрацію суб'єктів господарювання</t>
  </si>
  <si>
    <t>Демонтаж ялинки, ялинкових прикрас, ілюмінації та встановлення ялинки, охорона громадського порядку на прос. Свободи перед Львівським національним академічним театром опери та балету ім.С.Крушельницької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</si>
</sst>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000"/>
    <numFmt numFmtId="178" formatCode="0.000"/>
    <numFmt numFmtId="179" formatCode="0.00000"/>
    <numFmt numFmtId="180" formatCode="0.0"/>
    <numFmt numFmtId="181" formatCode="#,##0.000"/>
    <numFmt numFmtId="182" formatCode="#,##0.0000"/>
    <numFmt numFmtId="183" formatCode="#,##0.00000"/>
    <numFmt numFmtId="184" formatCode="0.000000"/>
    <numFmt numFmtId="185" formatCode="0.0000000"/>
  </numFmts>
  <fonts count="49">
    <font>
      <sz val="10"/>
      <name val="Arial Cyr"/>
      <family val="0"/>
    </font>
    <font>
      <sz val="8"/>
      <name val="Arial Cyr"/>
      <family val="0"/>
    </font>
    <font>
      <sz val="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9"/>
      <name val="Arial Cyr"/>
      <family val="0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54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vertical="top" wrapText="1"/>
      <protection/>
    </xf>
    <xf numFmtId="0" fontId="7" fillId="0" borderId="0" xfId="0" applyFont="1" applyAlignment="1">
      <alignment/>
    </xf>
    <xf numFmtId="178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52" applyFont="1" applyBorder="1" applyAlignment="1">
      <alignment vertical="center" wrapText="1"/>
      <protection/>
    </xf>
    <xf numFmtId="0" fontId="13" fillId="0" borderId="0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179" fontId="7" fillId="0" borderId="11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1" xfId="53" applyFont="1" applyBorder="1" applyAlignment="1">
      <alignment horizontal="center" vertical="top" wrapText="1"/>
      <protection/>
    </xf>
    <xf numFmtId="0" fontId="7" fillId="0" borderId="0" xfId="0" applyFont="1" applyBorder="1" applyAlignment="1">
      <alignment vertical="center"/>
    </xf>
    <xf numFmtId="0" fontId="12" fillId="0" borderId="11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top"/>
    </xf>
    <xf numFmtId="179" fontId="7" fillId="33" borderId="11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179" fontId="7" fillId="0" borderId="15" xfId="0" applyNumberFormat="1" applyFont="1" applyBorder="1" applyAlignment="1">
      <alignment/>
    </xf>
    <xf numFmtId="0" fontId="7" fillId="0" borderId="13" xfId="0" applyFont="1" applyBorder="1" applyAlignment="1">
      <alignment horizontal="center" vertical="top"/>
    </xf>
    <xf numFmtId="0" fontId="7" fillId="0" borderId="11" xfId="0" applyFont="1" applyBorder="1" applyAlignment="1">
      <alignment wrapText="1"/>
    </xf>
    <xf numFmtId="0" fontId="2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179" fontId="7" fillId="0" borderId="12" xfId="0" applyNumberFormat="1" applyFont="1" applyBorder="1" applyAlignment="1">
      <alignment horizontal="left" vertical="top" wrapText="1"/>
    </xf>
    <xf numFmtId="179" fontId="7" fillId="0" borderId="18" xfId="0" applyNumberFormat="1" applyFont="1" applyBorder="1" applyAlignment="1">
      <alignment horizontal="left" vertical="top" wrapText="1"/>
    </xf>
    <xf numFmtId="179" fontId="7" fillId="0" borderId="14" xfId="0" applyNumberFormat="1" applyFont="1" applyBorder="1" applyAlignment="1">
      <alignment horizontal="left" vertical="top" wrapText="1"/>
    </xf>
    <xf numFmtId="179" fontId="7" fillId="0" borderId="12" xfId="0" applyNumberFormat="1" applyFont="1" applyBorder="1" applyAlignment="1">
      <alignment horizontal="center"/>
    </xf>
    <xf numFmtId="179" fontId="7" fillId="0" borderId="14" xfId="0" applyNumberFormat="1" applyFont="1" applyBorder="1" applyAlignment="1">
      <alignment horizontal="center"/>
    </xf>
    <xf numFmtId="179" fontId="12" fillId="0" borderId="12" xfId="0" applyNumberFormat="1" applyFont="1" applyBorder="1" applyAlignment="1">
      <alignment horizontal="center"/>
    </xf>
    <xf numFmtId="179" fontId="12" fillId="0" borderId="1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left" vertical="top" wrapText="1"/>
    </xf>
    <xf numFmtId="179" fontId="12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2" fillId="0" borderId="16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179" fontId="7" fillId="0" borderId="0" xfId="0" applyNumberFormat="1" applyFont="1" applyBorder="1" applyAlignment="1">
      <alignment horizontal="left" vertical="top" wrapText="1"/>
    </xf>
    <xf numFmtId="179" fontId="7" fillId="0" borderId="12" xfId="0" applyNumberFormat="1" applyFont="1" applyBorder="1" applyAlignment="1">
      <alignment horizontal="center" wrapText="1"/>
    </xf>
    <xf numFmtId="179" fontId="7" fillId="0" borderId="18" xfId="0" applyNumberFormat="1" applyFont="1" applyBorder="1" applyAlignment="1">
      <alignment horizontal="center" wrapText="1"/>
    </xf>
    <xf numFmtId="179" fontId="7" fillId="0" borderId="14" xfId="0" applyNumberFormat="1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3" fontId="7" fillId="0" borderId="12" xfId="53" applyNumberFormat="1" applyFont="1" applyBorder="1" applyAlignment="1">
      <alignment horizontal="center" vertical="top" wrapText="1"/>
      <protection/>
    </xf>
    <xf numFmtId="183" fontId="7" fillId="0" borderId="14" xfId="53" applyNumberFormat="1" applyFont="1" applyBorder="1" applyAlignment="1">
      <alignment horizontal="center" vertical="top" wrapText="1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179" fontId="7" fillId="0" borderId="18" xfId="0" applyNumberFormat="1" applyFont="1" applyBorder="1" applyAlignment="1">
      <alignment horizontal="center"/>
    </xf>
    <xf numFmtId="179" fontId="7" fillId="34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176" fontId="7" fillId="0" borderId="12" xfId="53" applyNumberFormat="1" applyFont="1" applyBorder="1" applyAlignment="1">
      <alignment horizontal="center" vertical="top" wrapText="1"/>
      <protection/>
    </xf>
    <xf numFmtId="176" fontId="7" fillId="0" borderId="14" xfId="53" applyNumberFormat="1" applyFont="1" applyBorder="1" applyAlignment="1">
      <alignment horizontal="center" vertical="top" wrapText="1"/>
      <protection/>
    </xf>
    <xf numFmtId="0" fontId="7" fillId="0" borderId="12" xfId="53" applyFont="1" applyBorder="1" applyAlignment="1">
      <alignment horizontal="center" vertical="top" wrapText="1"/>
      <protection/>
    </xf>
    <xf numFmtId="0" fontId="7" fillId="0" borderId="18" xfId="53" applyFont="1" applyBorder="1" applyAlignment="1">
      <alignment horizontal="center" vertical="top" wrapText="1"/>
      <protection/>
    </xf>
    <xf numFmtId="0" fontId="7" fillId="0" borderId="18" xfId="0" applyFont="1" applyBorder="1" applyAlignment="1">
      <alignment/>
    </xf>
    <xf numFmtId="0" fontId="7" fillId="0" borderId="12" xfId="53" applyFont="1" applyBorder="1" applyAlignment="1">
      <alignment vertical="center" wrapText="1"/>
      <protection/>
    </xf>
    <xf numFmtId="0" fontId="7" fillId="0" borderId="18" xfId="53" applyFont="1" applyBorder="1" applyAlignment="1">
      <alignment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179" fontId="7" fillId="33" borderId="11" xfId="0" applyNumberFormat="1" applyFont="1" applyFill="1" applyBorder="1" applyAlignment="1">
      <alignment horizontal="center" vertical="center" wrapText="1"/>
    </xf>
    <xf numFmtId="0" fontId="8" fillId="0" borderId="25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8" fillId="0" borderId="26" xfId="54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8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vertical="top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Обычный_Лист3" xfId="53"/>
    <cellStyle name="Обычный_Лист4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SheetLayoutView="100" zoomScalePageLayoutView="0" workbookViewId="0" topLeftCell="A1">
      <selection activeCell="H33" sqref="H33"/>
    </sheetView>
  </sheetViews>
  <sheetFormatPr defaultColWidth="9.00390625" defaultRowHeight="12.75"/>
  <cols>
    <col min="1" max="1" width="5.375" style="0" customWidth="1"/>
    <col min="12" max="12" width="6.00390625" style="0" customWidth="1"/>
    <col min="13" max="13" width="12.75390625" style="0" customWidth="1"/>
    <col min="14" max="14" width="15.125" style="0" customWidth="1"/>
  </cols>
  <sheetData>
    <row r="1" spans="13:14" ht="12.75">
      <c r="M1" s="65" t="s">
        <v>0</v>
      </c>
      <c r="N1" s="65"/>
    </row>
    <row r="2" spans="13:14" ht="12.75">
      <c r="M2" s="66" t="s">
        <v>1</v>
      </c>
      <c r="N2" s="66"/>
    </row>
    <row r="3" spans="13:14" ht="12.75">
      <c r="M3" s="67" t="s">
        <v>2</v>
      </c>
      <c r="N3" s="67"/>
    </row>
    <row r="4" spans="13:14" ht="13.5" customHeight="1">
      <c r="M4" s="68" t="s">
        <v>49</v>
      </c>
      <c r="N4" s="68"/>
    </row>
    <row r="5" ht="14.25" customHeight="1"/>
    <row r="6" spans="13:14" ht="12.75">
      <c r="M6" s="65" t="s">
        <v>0</v>
      </c>
      <c r="N6" s="65"/>
    </row>
    <row r="7" spans="13:14" ht="12.75">
      <c r="M7" s="66" t="s">
        <v>3</v>
      </c>
      <c r="N7" s="66"/>
    </row>
    <row r="8" spans="13:14" ht="24.75" customHeight="1" thickBot="1">
      <c r="M8" s="63" t="s">
        <v>74</v>
      </c>
      <c r="N8" s="63"/>
    </row>
    <row r="9" spans="13:14" ht="18.75" customHeight="1">
      <c r="M9" s="73" t="s">
        <v>4</v>
      </c>
      <c r="N9" s="73"/>
    </row>
    <row r="10" spans="13:14" ht="25.5" customHeight="1" thickBot="1">
      <c r="M10" s="63" t="s">
        <v>75</v>
      </c>
      <c r="N10" s="63"/>
    </row>
    <row r="11" spans="13:14" ht="10.5" customHeight="1">
      <c r="M11" s="62" t="s">
        <v>5</v>
      </c>
      <c r="N11" s="62"/>
    </row>
    <row r="12" spans="13:14" ht="12.75">
      <c r="M12" s="2"/>
      <c r="N12" t="s">
        <v>6</v>
      </c>
    </row>
    <row r="15" spans="1:14" ht="15.75">
      <c r="A15" s="64" t="s">
        <v>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</row>
    <row r="16" spans="1:14" ht="15.75">
      <c r="A16" s="64" t="s">
        <v>101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8" spans="1:14" ht="12.75">
      <c r="A18" t="s">
        <v>8</v>
      </c>
      <c r="B18" s="70" t="s">
        <v>102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2:14" ht="12.75">
      <c r="B19" s="69" t="s">
        <v>50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1" spans="1:14" ht="12.75">
      <c r="A21" t="s">
        <v>9</v>
      </c>
      <c r="B21" s="70" t="s">
        <v>103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</row>
    <row r="22" spans="2:14" ht="12.75">
      <c r="B22" s="69" t="s">
        <v>10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4" spans="1:14" ht="16.5" customHeight="1">
      <c r="A24" t="s">
        <v>11</v>
      </c>
      <c r="B24" s="71" t="s">
        <v>104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2:14" ht="12.75">
      <c r="B25" s="69" t="s">
        <v>64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  <row r="27" spans="1:14" ht="12.75">
      <c r="A27" t="s">
        <v>12</v>
      </c>
      <c r="B27" s="68" t="s">
        <v>105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</row>
    <row r="28" spans="2:14" ht="12.75">
      <c r="B28" s="68" t="s">
        <v>67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30" spans="4:8" ht="12.75">
      <c r="D30" s="3"/>
      <c r="H30" t="s">
        <v>46</v>
      </c>
    </row>
  </sheetData>
  <sheetProtection/>
  <mergeCells count="20">
    <mergeCell ref="B28:N28"/>
    <mergeCell ref="M8:N8"/>
    <mergeCell ref="B19:N19"/>
    <mergeCell ref="B21:N21"/>
    <mergeCell ref="B22:N22"/>
    <mergeCell ref="B24:N24"/>
    <mergeCell ref="B27:N27"/>
    <mergeCell ref="B18:N18"/>
    <mergeCell ref="M9:N9"/>
    <mergeCell ref="B25:N25"/>
    <mergeCell ref="M11:N11"/>
    <mergeCell ref="M10:N10"/>
    <mergeCell ref="A15:N15"/>
    <mergeCell ref="A16:N16"/>
    <mergeCell ref="M1:N1"/>
    <mergeCell ref="M2:N2"/>
    <mergeCell ref="M3:N3"/>
    <mergeCell ref="M4:N4"/>
    <mergeCell ref="M6:N6"/>
    <mergeCell ref="M7:N7"/>
  </mergeCells>
  <printOptions/>
  <pageMargins left="0.75" right="0.75" top="0.57" bottom="0.5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6"/>
  <sheetViews>
    <sheetView view="pageBreakPreview" zoomScaleSheetLayoutView="100" zoomScalePageLayoutView="0" workbookViewId="0" topLeftCell="A1">
      <selection activeCell="D19" sqref="D19:F19"/>
    </sheetView>
  </sheetViews>
  <sheetFormatPr defaultColWidth="9.00390625" defaultRowHeight="12.75"/>
  <cols>
    <col min="1" max="1" width="6.00390625" style="18" customWidth="1"/>
    <col min="2" max="2" width="11.125" style="18" customWidth="1"/>
    <col min="3" max="3" width="10.00390625" style="18" customWidth="1"/>
    <col min="4" max="4" width="10.375" style="18" customWidth="1"/>
    <col min="5" max="5" width="8.75390625" style="18" customWidth="1"/>
    <col min="6" max="6" width="42.375" style="18" customWidth="1"/>
    <col min="7" max="7" width="10.00390625" style="18" customWidth="1"/>
    <col min="8" max="8" width="7.625" style="18" customWidth="1"/>
    <col min="9" max="9" width="10.25390625" style="18" customWidth="1"/>
    <col min="10" max="11" width="11.75390625" style="18" customWidth="1"/>
    <col min="12" max="12" width="13.375" style="18" customWidth="1"/>
    <col min="13" max="16384" width="9.125" style="18" customWidth="1"/>
  </cols>
  <sheetData>
    <row r="2" ht="12.75">
      <c r="A2" s="18" t="s">
        <v>13</v>
      </c>
    </row>
    <row r="3" spans="1:12" ht="81.75" customHeight="1">
      <c r="A3" s="90" t="s">
        <v>98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7.2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6" ht="12.75">
      <c r="A6" s="18" t="s">
        <v>14</v>
      </c>
    </row>
    <row r="7" spans="1:12" ht="69.75" customHeight="1">
      <c r="A7" s="90" t="s">
        <v>114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9" ht="12.75">
      <c r="A9" s="18" t="s">
        <v>48</v>
      </c>
    </row>
    <row r="11" spans="2:9" ht="12.75">
      <c r="B11" s="20" t="s">
        <v>15</v>
      </c>
      <c r="C11" s="22" t="s">
        <v>51</v>
      </c>
      <c r="D11" s="22" t="s">
        <v>52</v>
      </c>
      <c r="E11" s="91" t="s">
        <v>35</v>
      </c>
      <c r="F11" s="92"/>
      <c r="G11" s="92"/>
      <c r="H11" s="92"/>
      <c r="I11" s="93"/>
    </row>
    <row r="12" spans="2:9" ht="12.75">
      <c r="B12" s="20"/>
      <c r="C12" s="20"/>
      <c r="D12" s="20"/>
      <c r="E12" s="94"/>
      <c r="F12" s="94"/>
      <c r="G12" s="94"/>
      <c r="H12" s="94"/>
      <c r="I12" s="95"/>
    </row>
    <row r="14" ht="12.75">
      <c r="A14" s="18" t="s">
        <v>36</v>
      </c>
    </row>
    <row r="15" ht="12.75">
      <c r="L15" s="18" t="s">
        <v>17</v>
      </c>
    </row>
    <row r="16" spans="1:12" s="29" customFormat="1" ht="21" customHeight="1">
      <c r="A16" s="28" t="s">
        <v>16</v>
      </c>
      <c r="B16" s="25" t="s">
        <v>51</v>
      </c>
      <c r="C16" s="25" t="s">
        <v>52</v>
      </c>
      <c r="D16" s="85" t="s">
        <v>53</v>
      </c>
      <c r="E16" s="85"/>
      <c r="F16" s="82"/>
      <c r="G16" s="81" t="s">
        <v>18</v>
      </c>
      <c r="H16" s="82"/>
      <c r="I16" s="81" t="s">
        <v>19</v>
      </c>
      <c r="J16" s="82"/>
      <c r="K16" s="81" t="s">
        <v>20</v>
      </c>
      <c r="L16" s="82"/>
    </row>
    <row r="17" spans="1:12" s="29" customFormat="1" ht="15.75" customHeight="1">
      <c r="A17" s="30">
        <v>1</v>
      </c>
      <c r="B17" s="30">
        <v>2</v>
      </c>
      <c r="C17" s="30">
        <v>3</v>
      </c>
      <c r="D17" s="81">
        <v>4</v>
      </c>
      <c r="E17" s="85"/>
      <c r="F17" s="82"/>
      <c r="G17" s="97">
        <v>5</v>
      </c>
      <c r="H17" s="98"/>
      <c r="I17" s="97">
        <v>6</v>
      </c>
      <c r="J17" s="98"/>
      <c r="K17" s="97">
        <v>7</v>
      </c>
      <c r="L17" s="98"/>
    </row>
    <row r="18" spans="1:12" s="29" customFormat="1" ht="0.75" customHeight="1" hidden="1">
      <c r="A18" s="31"/>
      <c r="B18" s="32">
        <v>4016060</v>
      </c>
      <c r="C18" s="33" t="s">
        <v>65</v>
      </c>
      <c r="D18" s="86" t="s">
        <v>66</v>
      </c>
      <c r="E18" s="87"/>
      <c r="F18" s="88"/>
      <c r="G18" s="79">
        <v>48631.4</v>
      </c>
      <c r="H18" s="80"/>
      <c r="I18" s="79"/>
      <c r="J18" s="80"/>
      <c r="K18" s="79">
        <f aca="true" t="shared" si="0" ref="K18:K23">G18+I18</f>
        <v>48631.4</v>
      </c>
      <c r="L18" s="80"/>
    </row>
    <row r="19" spans="1:12" ht="53.25" customHeight="1">
      <c r="A19" s="55" t="s">
        <v>8</v>
      </c>
      <c r="B19" s="32">
        <v>1216090</v>
      </c>
      <c r="C19" s="33" t="s">
        <v>106</v>
      </c>
      <c r="D19" s="74" t="s">
        <v>94</v>
      </c>
      <c r="E19" s="75"/>
      <c r="F19" s="76"/>
      <c r="G19" s="77">
        <v>210</v>
      </c>
      <c r="H19" s="78"/>
      <c r="I19" s="77"/>
      <c r="J19" s="78"/>
      <c r="K19" s="77">
        <f t="shared" si="0"/>
        <v>210</v>
      </c>
      <c r="L19" s="78"/>
    </row>
    <row r="20" spans="1:12" ht="39.75" customHeight="1">
      <c r="A20" s="55" t="s">
        <v>9</v>
      </c>
      <c r="B20" s="32">
        <v>1216090</v>
      </c>
      <c r="C20" s="33" t="s">
        <v>106</v>
      </c>
      <c r="D20" s="74" t="s">
        <v>77</v>
      </c>
      <c r="E20" s="75"/>
      <c r="F20" s="76"/>
      <c r="G20" s="77">
        <v>181</v>
      </c>
      <c r="H20" s="78"/>
      <c r="I20" s="77"/>
      <c r="J20" s="78"/>
      <c r="K20" s="77">
        <f t="shared" si="0"/>
        <v>181</v>
      </c>
      <c r="L20" s="78"/>
    </row>
    <row r="21" spans="1:12" ht="18.75" customHeight="1">
      <c r="A21" s="55" t="s">
        <v>11</v>
      </c>
      <c r="B21" s="32">
        <v>1216090</v>
      </c>
      <c r="C21" s="33" t="s">
        <v>106</v>
      </c>
      <c r="D21" s="74" t="s">
        <v>78</v>
      </c>
      <c r="E21" s="75"/>
      <c r="F21" s="76"/>
      <c r="G21" s="77">
        <f>330-5.44</f>
        <v>324.56</v>
      </c>
      <c r="H21" s="78"/>
      <c r="I21" s="77"/>
      <c r="J21" s="78"/>
      <c r="K21" s="77">
        <f t="shared" si="0"/>
        <v>324.56</v>
      </c>
      <c r="L21" s="78"/>
    </row>
    <row r="22" spans="1:12" ht="25.5" customHeight="1">
      <c r="A22" s="55" t="s">
        <v>12</v>
      </c>
      <c r="B22" s="32">
        <v>1216090</v>
      </c>
      <c r="C22" s="33" t="s">
        <v>106</v>
      </c>
      <c r="D22" s="74" t="s">
        <v>107</v>
      </c>
      <c r="E22" s="75"/>
      <c r="F22" s="76"/>
      <c r="G22" s="77">
        <v>1000</v>
      </c>
      <c r="H22" s="78"/>
      <c r="I22" s="77"/>
      <c r="J22" s="78"/>
      <c r="K22" s="77">
        <f t="shared" si="0"/>
        <v>1000</v>
      </c>
      <c r="L22" s="78"/>
    </row>
    <row r="23" spans="1:12" ht="25.5" customHeight="1">
      <c r="A23" s="60" t="s">
        <v>111</v>
      </c>
      <c r="B23" s="32">
        <v>1216090</v>
      </c>
      <c r="C23" s="33" t="s">
        <v>106</v>
      </c>
      <c r="D23" s="83" t="s">
        <v>112</v>
      </c>
      <c r="E23" s="75"/>
      <c r="F23" s="76"/>
      <c r="G23" s="77">
        <v>5.44</v>
      </c>
      <c r="H23" s="78"/>
      <c r="I23" s="77"/>
      <c r="J23" s="78"/>
      <c r="K23" s="77">
        <f t="shared" si="0"/>
        <v>5.44</v>
      </c>
      <c r="L23" s="78"/>
    </row>
    <row r="24" spans="1:12" ht="19.5" customHeight="1">
      <c r="A24" s="34"/>
      <c r="B24" s="35"/>
      <c r="C24" s="36"/>
      <c r="D24" s="79" t="s">
        <v>54</v>
      </c>
      <c r="E24" s="84"/>
      <c r="F24" s="80"/>
      <c r="G24" s="79">
        <f>G19+G20+G21+G22+G23</f>
        <v>1721</v>
      </c>
      <c r="H24" s="80"/>
      <c r="I24" s="79">
        <f>I19+I20+I21+I22+I23</f>
        <v>0</v>
      </c>
      <c r="J24" s="80"/>
      <c r="K24" s="79">
        <f>K19+K20+K21+K22+K23</f>
        <v>1721</v>
      </c>
      <c r="L24" s="80"/>
    </row>
    <row r="27" spans="1:12" ht="12.75">
      <c r="A27" s="37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1:12" ht="30.75" customHeight="1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2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2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2" ht="12.75">
      <c r="A32" s="89"/>
      <c r="B32" s="99"/>
      <c r="C32" s="27"/>
      <c r="D32" s="27"/>
      <c r="E32" s="27"/>
      <c r="F32" s="27"/>
      <c r="G32" s="89"/>
      <c r="H32" s="89"/>
      <c r="I32" s="89"/>
      <c r="J32" s="89"/>
      <c r="K32" s="89"/>
      <c r="L32" s="89"/>
    </row>
    <row r="33" spans="1:12" ht="12.75">
      <c r="A33" s="89"/>
      <c r="B33" s="99"/>
      <c r="C33" s="39"/>
      <c r="D33" s="39"/>
      <c r="E33" s="39"/>
      <c r="F33" s="100"/>
      <c r="G33" s="100"/>
      <c r="H33" s="100"/>
      <c r="I33" s="39"/>
      <c r="J33" s="39"/>
      <c r="K33" s="39"/>
      <c r="L33" s="39"/>
    </row>
    <row r="34" spans="1:12" ht="12.75">
      <c r="A34" s="27"/>
      <c r="B34" s="40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2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</sheetData>
  <sheetProtection/>
  <mergeCells count="47">
    <mergeCell ref="A32:A33"/>
    <mergeCell ref="B32:B33"/>
    <mergeCell ref="G32:I32"/>
    <mergeCell ref="J32:L32"/>
    <mergeCell ref="F33:H33"/>
    <mergeCell ref="I16:J16"/>
    <mergeCell ref="K19:L19"/>
    <mergeCell ref="K21:L21"/>
    <mergeCell ref="G19:H19"/>
    <mergeCell ref="I19:J19"/>
    <mergeCell ref="A3:L3"/>
    <mergeCell ref="A7:L7"/>
    <mergeCell ref="E11:I11"/>
    <mergeCell ref="E12:I12"/>
    <mergeCell ref="A4:L4"/>
    <mergeCell ref="K17:L17"/>
    <mergeCell ref="I17:J17"/>
    <mergeCell ref="G17:H17"/>
    <mergeCell ref="B27:L27"/>
    <mergeCell ref="G18:H18"/>
    <mergeCell ref="I18:J18"/>
    <mergeCell ref="K20:L20"/>
    <mergeCell ref="D20:F20"/>
    <mergeCell ref="I20:J20"/>
    <mergeCell ref="K22:L22"/>
    <mergeCell ref="G22:H22"/>
    <mergeCell ref="I22:J22"/>
    <mergeCell ref="I24:J24"/>
    <mergeCell ref="D24:F24"/>
    <mergeCell ref="G24:H24"/>
    <mergeCell ref="D22:F22"/>
    <mergeCell ref="K24:L24"/>
    <mergeCell ref="D16:F16"/>
    <mergeCell ref="D17:F17"/>
    <mergeCell ref="D19:F19"/>
    <mergeCell ref="D18:F18"/>
    <mergeCell ref="G20:H20"/>
    <mergeCell ref="G16:H16"/>
    <mergeCell ref="D21:F21"/>
    <mergeCell ref="G21:H21"/>
    <mergeCell ref="I21:J21"/>
    <mergeCell ref="K18:L18"/>
    <mergeCell ref="K16:L16"/>
    <mergeCell ref="D23:F23"/>
    <mergeCell ref="G23:H23"/>
    <mergeCell ref="I23:J23"/>
    <mergeCell ref="K23:L23"/>
  </mergeCells>
  <printOptions/>
  <pageMargins left="0.1968503937007874" right="0.1968503937007874" top="0.15748031496062992" bottom="0.1968503937007874" header="0" footer="0"/>
  <pageSetup horizontalDpi="600" verticalDpi="600" orientation="landscape" paperSize="9" scale="95" r:id="rId1"/>
  <rowBreaks count="1" manualBreakCount="1">
    <brk id="26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70"/>
  <sheetViews>
    <sheetView tabSelected="1" view="pageBreakPreview" zoomScaleSheetLayoutView="100" zoomScalePageLayoutView="0" workbookViewId="0" topLeftCell="A4">
      <selection activeCell="D31" sqref="D31"/>
    </sheetView>
  </sheetViews>
  <sheetFormatPr defaultColWidth="9.00390625" defaultRowHeight="12.75"/>
  <cols>
    <col min="1" max="1" width="4.875" style="43" customWidth="1"/>
    <col min="2" max="2" width="8.125" style="18" customWidth="1"/>
    <col min="3" max="3" width="77.625" style="18" customWidth="1"/>
    <col min="4" max="4" width="15.125" style="18" customWidth="1"/>
    <col min="5" max="5" width="6.875" style="18" customWidth="1"/>
    <col min="6" max="6" width="12.375" style="18" customWidth="1"/>
    <col min="7" max="7" width="9.375" style="18" customWidth="1"/>
    <col min="8" max="8" width="8.875" style="18" customWidth="1"/>
    <col min="9" max="9" width="7.625" style="18" customWidth="1"/>
    <col min="10" max="10" width="6.125" style="18" customWidth="1"/>
    <col min="11" max="11" width="7.25390625" style="18" customWidth="1"/>
    <col min="12" max="12" width="9.125" style="18" customWidth="1"/>
    <col min="13" max="13" width="25.125" style="18" customWidth="1"/>
    <col min="14" max="15" width="9.125" style="18" customWidth="1"/>
    <col min="16" max="16" width="12.625" style="18" bestFit="1" customWidth="1"/>
    <col min="17" max="16384" width="9.125" style="18" customWidth="1"/>
  </cols>
  <sheetData>
    <row r="1" spans="1:10" ht="12" customHeight="1">
      <c r="A1" s="122" t="s">
        <v>55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2" customHeight="1">
      <c r="A2" s="42"/>
      <c r="B2" s="14"/>
      <c r="C2" s="14"/>
      <c r="D2" s="14"/>
      <c r="E2" s="14"/>
      <c r="F2" s="14"/>
      <c r="G2" s="14"/>
      <c r="H2" s="14"/>
      <c r="I2" s="14"/>
      <c r="J2" s="14" t="s">
        <v>17</v>
      </c>
    </row>
    <row r="3" spans="1:10" ht="12" customHeight="1">
      <c r="A3" s="125" t="s">
        <v>56</v>
      </c>
      <c r="B3" s="126"/>
      <c r="C3" s="127"/>
      <c r="D3" s="50" t="s">
        <v>51</v>
      </c>
      <c r="E3" s="81" t="s">
        <v>25</v>
      </c>
      <c r="F3" s="82"/>
      <c r="G3" s="81" t="s">
        <v>26</v>
      </c>
      <c r="H3" s="82"/>
      <c r="I3" s="81" t="s">
        <v>27</v>
      </c>
      <c r="J3" s="82"/>
    </row>
    <row r="4" spans="1:10" ht="12" customHeight="1">
      <c r="A4" s="130">
        <v>1</v>
      </c>
      <c r="B4" s="131"/>
      <c r="C4" s="127"/>
      <c r="D4" s="16">
        <v>2</v>
      </c>
      <c r="E4" s="81">
        <v>3</v>
      </c>
      <c r="F4" s="82"/>
      <c r="G4" s="81">
        <v>4</v>
      </c>
      <c r="H4" s="82"/>
      <c r="I4" s="81">
        <v>5</v>
      </c>
      <c r="J4" s="82"/>
    </row>
    <row r="5" spans="1:10" ht="12" customHeight="1">
      <c r="A5" s="128" t="s">
        <v>70</v>
      </c>
      <c r="B5" s="129"/>
      <c r="C5" s="127"/>
      <c r="D5" s="16"/>
      <c r="E5" s="115"/>
      <c r="F5" s="116"/>
      <c r="G5" s="123"/>
      <c r="H5" s="124"/>
      <c r="I5" s="123"/>
      <c r="J5" s="124"/>
    </row>
    <row r="6" spans="1:10" ht="12" customHeight="1">
      <c r="A6" s="128" t="s">
        <v>41</v>
      </c>
      <c r="B6" s="129"/>
      <c r="C6" s="148"/>
      <c r="D6" s="16"/>
      <c r="E6" s="115"/>
      <c r="F6" s="116"/>
      <c r="G6" s="123"/>
      <c r="H6" s="124"/>
      <c r="I6" s="123"/>
      <c r="J6" s="124"/>
    </row>
    <row r="7" spans="1:10" ht="12" customHeight="1">
      <c r="A7" s="128" t="s">
        <v>71</v>
      </c>
      <c r="B7" s="129"/>
      <c r="C7" s="148"/>
      <c r="D7" s="17"/>
      <c r="E7" s="115"/>
      <c r="F7" s="116"/>
      <c r="G7" s="115"/>
      <c r="H7" s="116"/>
      <c r="I7" s="115"/>
      <c r="J7" s="116"/>
    </row>
    <row r="8" ht="12" customHeight="1"/>
    <row r="9" ht="11.25" customHeight="1">
      <c r="A9" s="53" t="s">
        <v>95</v>
      </c>
    </row>
    <row r="10" spans="7:25" ht="9.75" customHeight="1">
      <c r="G10" s="19"/>
      <c r="J10" s="14" t="s">
        <v>17</v>
      </c>
      <c r="K10" s="45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5" s="47" customFormat="1" ht="12.75" customHeight="1">
      <c r="A11" s="132" t="s">
        <v>57</v>
      </c>
      <c r="B11" s="132" t="s">
        <v>51</v>
      </c>
      <c r="C11" s="132" t="s">
        <v>58</v>
      </c>
      <c r="D11" s="132" t="s">
        <v>21</v>
      </c>
      <c r="E11" s="108" t="s">
        <v>23</v>
      </c>
      <c r="F11" s="109"/>
      <c r="G11" s="110"/>
      <c r="H11" s="139" t="s">
        <v>59</v>
      </c>
      <c r="I11" s="140"/>
      <c r="J11" s="141"/>
      <c r="K11" s="51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s="47" customFormat="1" ht="7.5" customHeight="1">
      <c r="A12" s="133"/>
      <c r="B12" s="133"/>
      <c r="C12" s="133"/>
      <c r="D12" s="133"/>
      <c r="E12" s="111"/>
      <c r="F12" s="112"/>
      <c r="G12" s="113"/>
      <c r="H12" s="142"/>
      <c r="I12" s="143"/>
      <c r="J12" s="144"/>
      <c r="K12" s="51"/>
      <c r="N12" s="41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</row>
    <row r="13" spans="1:25" ht="2.25" customHeight="1">
      <c r="A13" s="134"/>
      <c r="B13" s="134"/>
      <c r="C13" s="134"/>
      <c r="D13" s="134"/>
      <c r="E13" s="97"/>
      <c r="F13" s="114"/>
      <c r="G13" s="98"/>
      <c r="H13" s="145"/>
      <c r="I13" s="146"/>
      <c r="J13" s="147"/>
      <c r="K13" s="5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.75">
      <c r="A14" s="15">
        <v>1</v>
      </c>
      <c r="B14" s="16">
        <v>2</v>
      </c>
      <c r="C14" s="25">
        <v>3</v>
      </c>
      <c r="D14" s="44">
        <v>4</v>
      </c>
      <c r="E14" s="81">
        <v>5</v>
      </c>
      <c r="F14" s="85"/>
      <c r="G14" s="82"/>
      <c r="H14" s="81">
        <v>6</v>
      </c>
      <c r="I14" s="85"/>
      <c r="J14" s="82"/>
      <c r="K14" s="5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.75">
      <c r="A15" s="21"/>
      <c r="B15" s="20"/>
      <c r="C15" s="52" t="s">
        <v>45</v>
      </c>
      <c r="D15" s="20"/>
      <c r="E15" s="91"/>
      <c r="F15" s="92"/>
      <c r="G15" s="93"/>
      <c r="H15" s="91"/>
      <c r="I15" s="92"/>
      <c r="J15" s="93"/>
      <c r="K15" s="49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39.75" customHeight="1">
      <c r="A16" s="21"/>
      <c r="B16" s="20">
        <v>1216090</v>
      </c>
      <c r="C16" s="170" t="s">
        <v>115</v>
      </c>
      <c r="D16" s="21" t="s">
        <v>44</v>
      </c>
      <c r="E16" s="101" t="s">
        <v>72</v>
      </c>
      <c r="F16" s="102"/>
      <c r="G16" s="103"/>
      <c r="H16" s="79">
        <v>210</v>
      </c>
      <c r="I16" s="84"/>
      <c r="J16" s="80"/>
      <c r="K16" s="49"/>
      <c r="M16" s="79">
        <v>160.4</v>
      </c>
      <c r="N16" s="84"/>
      <c r="O16" s="80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3.5" customHeight="1">
      <c r="A17" s="21">
        <v>1</v>
      </c>
      <c r="B17" s="20"/>
      <c r="C17" s="20" t="s">
        <v>30</v>
      </c>
      <c r="D17" s="20"/>
      <c r="E17" s="101"/>
      <c r="F17" s="102"/>
      <c r="G17" s="103"/>
      <c r="H17" s="91"/>
      <c r="I17" s="92"/>
      <c r="J17" s="93"/>
      <c r="K17" s="49"/>
      <c r="M17" s="91"/>
      <c r="N17" s="92"/>
      <c r="O17" s="93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0.5" customHeight="1">
      <c r="A18" s="21"/>
      <c r="B18" s="23"/>
      <c r="C18" s="24"/>
      <c r="D18" s="25"/>
      <c r="E18" s="101"/>
      <c r="F18" s="102"/>
      <c r="G18" s="103"/>
      <c r="H18" s="77"/>
      <c r="I18" s="120"/>
      <c r="J18" s="78"/>
      <c r="K18" s="49"/>
      <c r="M18" s="77"/>
      <c r="N18" s="120"/>
      <c r="O18" s="78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2.75" customHeight="1">
      <c r="A19" s="21">
        <v>2</v>
      </c>
      <c r="B19" s="20"/>
      <c r="C19" s="20" t="s">
        <v>31</v>
      </c>
      <c r="D19" s="21"/>
      <c r="E19" s="101"/>
      <c r="F19" s="102"/>
      <c r="G19" s="103"/>
      <c r="H19" s="91"/>
      <c r="I19" s="92"/>
      <c r="J19" s="93"/>
      <c r="K19" s="49"/>
      <c r="M19" s="91"/>
      <c r="N19" s="92"/>
      <c r="O19" s="93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2.75" customHeight="1">
      <c r="A20" s="21"/>
      <c r="B20" s="23"/>
      <c r="C20" s="24" t="s">
        <v>87</v>
      </c>
      <c r="D20" s="25" t="s">
        <v>82</v>
      </c>
      <c r="E20" s="101" t="s">
        <v>72</v>
      </c>
      <c r="F20" s="102"/>
      <c r="G20" s="103"/>
      <c r="H20" s="138">
        <v>640</v>
      </c>
      <c r="I20" s="138"/>
      <c r="J20" s="138"/>
      <c r="K20" s="49"/>
      <c r="M20" s="107">
        <v>640</v>
      </c>
      <c r="N20" s="107"/>
      <c r="O20" s="107"/>
      <c r="P20" s="58">
        <f>H20*H24+H20*H26</f>
        <v>71628.8</v>
      </c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2.75" customHeight="1">
      <c r="A21" s="21"/>
      <c r="B21" s="23"/>
      <c r="C21" s="24" t="s">
        <v>83</v>
      </c>
      <c r="D21" s="25" t="s">
        <v>82</v>
      </c>
      <c r="E21" s="101" t="s">
        <v>72</v>
      </c>
      <c r="F21" s="102"/>
      <c r="G21" s="103"/>
      <c r="H21" s="138">
        <v>150</v>
      </c>
      <c r="I21" s="138"/>
      <c r="J21" s="138"/>
      <c r="K21" s="49"/>
      <c r="M21" s="107">
        <v>110</v>
      </c>
      <c r="N21" s="107"/>
      <c r="O21" s="107"/>
      <c r="P21" s="41">
        <f>H25*H21+H21*H27</f>
        <v>70999.5</v>
      </c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2.75" customHeight="1" thickBot="1">
      <c r="A22" s="21"/>
      <c r="B22" s="23"/>
      <c r="C22" s="24" t="s">
        <v>86</v>
      </c>
      <c r="D22" s="25" t="s">
        <v>84</v>
      </c>
      <c r="E22" s="101" t="s">
        <v>72</v>
      </c>
      <c r="F22" s="102"/>
      <c r="G22" s="103"/>
      <c r="H22" s="117">
        <v>38</v>
      </c>
      <c r="I22" s="118"/>
      <c r="J22" s="119"/>
      <c r="K22" s="49"/>
      <c r="M22" s="155">
        <v>31</v>
      </c>
      <c r="N22" s="156"/>
      <c r="O22" s="157"/>
      <c r="P22" s="58">
        <f>H22*H28</f>
        <v>67374</v>
      </c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2.75" customHeight="1" thickBot="1">
      <c r="A23" s="21">
        <v>3</v>
      </c>
      <c r="B23" s="20"/>
      <c r="C23" s="20" t="s">
        <v>24</v>
      </c>
      <c r="D23" s="21"/>
      <c r="E23" s="101"/>
      <c r="F23" s="102"/>
      <c r="G23" s="103"/>
      <c r="H23" s="135"/>
      <c r="I23" s="136"/>
      <c r="J23" s="137"/>
      <c r="K23" s="49"/>
      <c r="M23" s="158"/>
      <c r="N23" s="159"/>
      <c r="O23" s="159"/>
      <c r="P23" s="59">
        <f>P20+P21+P22</f>
        <v>210002.3</v>
      </c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.75" customHeight="1">
      <c r="A24" s="21"/>
      <c r="B24" s="20"/>
      <c r="C24" s="24" t="s">
        <v>85</v>
      </c>
      <c r="D24" s="25" t="s">
        <v>89</v>
      </c>
      <c r="E24" s="101" t="s">
        <v>72</v>
      </c>
      <c r="F24" s="102"/>
      <c r="G24" s="103"/>
      <c r="H24" s="121">
        <v>100.2</v>
      </c>
      <c r="I24" s="121"/>
      <c r="J24" s="121"/>
      <c r="K24" s="57"/>
      <c r="M24" s="160">
        <v>114.64</v>
      </c>
      <c r="N24" s="160"/>
      <c r="O24" s="160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2.75" customHeight="1">
      <c r="A25" s="21"/>
      <c r="B25" s="20"/>
      <c r="C25" s="24" t="s">
        <v>88</v>
      </c>
      <c r="D25" s="25" t="s">
        <v>89</v>
      </c>
      <c r="E25" s="101" t="s">
        <v>72</v>
      </c>
      <c r="F25" s="102"/>
      <c r="G25" s="103"/>
      <c r="H25" s="121">
        <v>400</v>
      </c>
      <c r="I25" s="121"/>
      <c r="J25" s="121"/>
      <c r="K25" s="49"/>
      <c r="M25" s="160">
        <v>360</v>
      </c>
      <c r="N25" s="160"/>
      <c r="O25" s="160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2.75" customHeight="1">
      <c r="A26" s="21"/>
      <c r="B26" s="20"/>
      <c r="C26" s="24" t="s">
        <v>110</v>
      </c>
      <c r="D26" s="25" t="s">
        <v>89</v>
      </c>
      <c r="E26" s="101" t="s">
        <v>72</v>
      </c>
      <c r="F26" s="102"/>
      <c r="G26" s="103"/>
      <c r="H26" s="121">
        <v>11.72</v>
      </c>
      <c r="I26" s="121"/>
      <c r="J26" s="121"/>
      <c r="K26" s="49"/>
      <c r="M26" s="56"/>
      <c r="N26" s="56"/>
      <c r="O26" s="56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2.75" customHeight="1">
      <c r="A27" s="21"/>
      <c r="B27" s="20"/>
      <c r="C27" s="24" t="s">
        <v>109</v>
      </c>
      <c r="D27" s="25" t="s">
        <v>89</v>
      </c>
      <c r="E27" s="101" t="s">
        <v>72</v>
      </c>
      <c r="F27" s="102"/>
      <c r="G27" s="103"/>
      <c r="H27" s="121">
        <v>73.33</v>
      </c>
      <c r="I27" s="121"/>
      <c r="J27" s="121"/>
      <c r="K27" s="49"/>
      <c r="M27" s="56"/>
      <c r="N27" s="56"/>
      <c r="O27" s="56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ht="12.75" customHeight="1">
      <c r="A28" s="21"/>
      <c r="B28" s="20"/>
      <c r="C28" s="24" t="s">
        <v>90</v>
      </c>
      <c r="D28" s="25" t="s">
        <v>89</v>
      </c>
      <c r="E28" s="101" t="s">
        <v>72</v>
      </c>
      <c r="F28" s="102"/>
      <c r="G28" s="103"/>
      <c r="H28" s="121">
        <v>1773</v>
      </c>
      <c r="I28" s="121"/>
      <c r="J28" s="121"/>
      <c r="K28" s="49"/>
      <c r="M28" s="160">
        <v>1530</v>
      </c>
      <c r="N28" s="160"/>
      <c r="O28" s="160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15" ht="12.75" customHeight="1">
      <c r="A29" s="21">
        <v>4</v>
      </c>
      <c r="B29" s="20"/>
      <c r="C29" s="20" t="s">
        <v>32</v>
      </c>
      <c r="D29" s="21"/>
      <c r="E29" s="101"/>
      <c r="F29" s="102"/>
      <c r="G29" s="103"/>
      <c r="H29" s="91"/>
      <c r="I29" s="92"/>
      <c r="J29" s="93"/>
      <c r="K29" s="49"/>
      <c r="M29" s="91"/>
      <c r="N29" s="92"/>
      <c r="O29" s="93"/>
    </row>
    <row r="30" spans="1:15" ht="10.5" customHeight="1">
      <c r="A30" s="21"/>
      <c r="B30" s="23"/>
      <c r="C30" s="24"/>
      <c r="D30" s="25" t="s">
        <v>73</v>
      </c>
      <c r="E30" s="101"/>
      <c r="F30" s="102"/>
      <c r="G30" s="103"/>
      <c r="H30" s="91"/>
      <c r="I30" s="92"/>
      <c r="J30" s="93"/>
      <c r="M30" s="91"/>
      <c r="N30" s="92"/>
      <c r="O30" s="93"/>
    </row>
    <row r="31" spans="1:15" ht="12.75">
      <c r="A31" s="21"/>
      <c r="B31" s="23"/>
      <c r="C31" s="52" t="s">
        <v>68</v>
      </c>
      <c r="D31" s="20"/>
      <c r="E31" s="101"/>
      <c r="F31" s="102"/>
      <c r="G31" s="103"/>
      <c r="H31" s="91"/>
      <c r="I31" s="92"/>
      <c r="J31" s="93"/>
      <c r="M31" s="91"/>
      <c r="N31" s="92"/>
      <c r="O31" s="93"/>
    </row>
    <row r="32" spans="1:15" ht="26.25" customHeight="1">
      <c r="A32" s="21"/>
      <c r="B32" s="20">
        <v>1216090</v>
      </c>
      <c r="C32" s="46" t="s">
        <v>79</v>
      </c>
      <c r="D32" s="21" t="s">
        <v>44</v>
      </c>
      <c r="E32" s="101" t="s">
        <v>72</v>
      </c>
      <c r="F32" s="102"/>
      <c r="G32" s="103"/>
      <c r="H32" s="79">
        <v>181</v>
      </c>
      <c r="I32" s="84"/>
      <c r="J32" s="80"/>
      <c r="M32" s="79">
        <v>81</v>
      </c>
      <c r="N32" s="84"/>
      <c r="O32" s="80"/>
    </row>
    <row r="33" spans="1:15" ht="15" customHeight="1">
      <c r="A33" s="21">
        <v>1</v>
      </c>
      <c r="B33" s="23"/>
      <c r="C33" s="46" t="s">
        <v>30</v>
      </c>
      <c r="D33" s="21"/>
      <c r="E33" s="101"/>
      <c r="F33" s="102"/>
      <c r="G33" s="103"/>
      <c r="H33" s="77"/>
      <c r="I33" s="120"/>
      <c r="J33" s="78"/>
      <c r="M33" s="77"/>
      <c r="N33" s="120"/>
      <c r="O33" s="78"/>
    </row>
    <row r="34" spans="1:15" ht="9.75" customHeight="1">
      <c r="A34" s="21"/>
      <c r="B34" s="23"/>
      <c r="C34" s="46"/>
      <c r="D34" s="21" t="s">
        <v>81</v>
      </c>
      <c r="E34" s="101"/>
      <c r="F34" s="102"/>
      <c r="G34" s="103"/>
      <c r="H34" s="152"/>
      <c r="I34" s="153"/>
      <c r="J34" s="154"/>
      <c r="M34" s="152"/>
      <c r="N34" s="153"/>
      <c r="O34" s="154"/>
    </row>
    <row r="35" spans="1:15" ht="14.25" customHeight="1">
      <c r="A35" s="21">
        <v>2</v>
      </c>
      <c r="B35" s="23"/>
      <c r="C35" s="20" t="s">
        <v>31</v>
      </c>
      <c r="D35" s="21"/>
      <c r="E35" s="101"/>
      <c r="F35" s="102"/>
      <c r="G35" s="103"/>
      <c r="H35" s="91"/>
      <c r="I35" s="92"/>
      <c r="J35" s="93"/>
      <c r="M35" s="91"/>
      <c r="N35" s="92"/>
      <c r="O35" s="93"/>
    </row>
    <row r="36" spans="1:15" ht="14.25" customHeight="1">
      <c r="A36" s="21"/>
      <c r="B36" s="23"/>
      <c r="C36" s="23" t="s">
        <v>92</v>
      </c>
      <c r="D36" s="21" t="s">
        <v>81</v>
      </c>
      <c r="E36" s="101" t="s">
        <v>72</v>
      </c>
      <c r="F36" s="102"/>
      <c r="G36" s="103"/>
      <c r="H36" s="152">
        <f>H32/H39*1000</f>
        <v>24794.52054794521</v>
      </c>
      <c r="I36" s="153"/>
      <c r="J36" s="154"/>
      <c r="M36" s="152">
        <f>M32/M39*1000</f>
        <v>12272.727272727274</v>
      </c>
      <c r="N36" s="153"/>
      <c r="O36" s="154"/>
    </row>
    <row r="37" spans="1:15" ht="12" customHeight="1">
      <c r="A37" s="21"/>
      <c r="B37" s="23"/>
      <c r="C37" s="26" t="s">
        <v>91</v>
      </c>
      <c r="D37" s="21" t="s">
        <v>76</v>
      </c>
      <c r="E37" s="101" t="s">
        <v>72</v>
      </c>
      <c r="F37" s="102"/>
      <c r="G37" s="103"/>
      <c r="H37" s="91">
        <v>300</v>
      </c>
      <c r="I37" s="92"/>
      <c r="J37" s="93"/>
      <c r="M37" s="91">
        <v>246</v>
      </c>
      <c r="N37" s="92"/>
      <c r="O37" s="93"/>
    </row>
    <row r="38" spans="1:15" ht="11.25" customHeight="1">
      <c r="A38" s="21">
        <v>3</v>
      </c>
      <c r="B38" s="23"/>
      <c r="C38" s="20" t="s">
        <v>24</v>
      </c>
      <c r="D38" s="21"/>
      <c r="E38" s="101"/>
      <c r="F38" s="102"/>
      <c r="G38" s="103"/>
      <c r="H38" s="91"/>
      <c r="I38" s="92"/>
      <c r="J38" s="93"/>
      <c r="M38" s="91"/>
      <c r="N38" s="92"/>
      <c r="O38" s="93"/>
    </row>
    <row r="39" spans="1:15" ht="12.75" customHeight="1">
      <c r="A39" s="21"/>
      <c r="B39" s="23"/>
      <c r="C39" s="54" t="s">
        <v>93</v>
      </c>
      <c r="D39" s="21" t="s">
        <v>89</v>
      </c>
      <c r="E39" s="101" t="s">
        <v>72</v>
      </c>
      <c r="F39" s="102"/>
      <c r="G39" s="103"/>
      <c r="H39" s="149">
        <v>7.3</v>
      </c>
      <c r="I39" s="150"/>
      <c r="J39" s="151"/>
      <c r="M39" s="149">
        <v>6.6</v>
      </c>
      <c r="N39" s="150"/>
      <c r="O39" s="151"/>
    </row>
    <row r="40" spans="1:15" ht="14.25" customHeight="1">
      <c r="A40" s="21"/>
      <c r="B40" s="23"/>
      <c r="C40" s="26" t="s">
        <v>96</v>
      </c>
      <c r="D40" s="21" t="s">
        <v>89</v>
      </c>
      <c r="E40" s="101" t="s">
        <v>72</v>
      </c>
      <c r="F40" s="102"/>
      <c r="G40" s="103"/>
      <c r="H40" s="149">
        <f>H32/H37*1000</f>
        <v>603.3333333333334</v>
      </c>
      <c r="I40" s="150"/>
      <c r="J40" s="151"/>
      <c r="M40" s="149">
        <f>M32/M37*1000</f>
        <v>329.26829268292687</v>
      </c>
      <c r="N40" s="150"/>
      <c r="O40" s="151"/>
    </row>
    <row r="41" spans="1:15" ht="14.25" customHeight="1">
      <c r="A41" s="21">
        <v>4</v>
      </c>
      <c r="B41" s="23"/>
      <c r="C41" s="20" t="s">
        <v>32</v>
      </c>
      <c r="D41" s="21"/>
      <c r="E41" s="91" t="s">
        <v>60</v>
      </c>
      <c r="F41" s="92"/>
      <c r="G41" s="93"/>
      <c r="H41" s="91"/>
      <c r="I41" s="92"/>
      <c r="J41" s="93"/>
      <c r="M41" s="91"/>
      <c r="N41" s="92"/>
      <c r="O41" s="93"/>
    </row>
    <row r="42" spans="1:15" ht="13.5" customHeight="1">
      <c r="A42" s="21"/>
      <c r="B42" s="23"/>
      <c r="C42" s="46"/>
      <c r="D42" s="21" t="s">
        <v>73</v>
      </c>
      <c r="E42" s="77" t="str">
        <f>$E$40</f>
        <v>Внутрішньо-управлінський облік</v>
      </c>
      <c r="F42" s="92"/>
      <c r="G42" s="93"/>
      <c r="H42" s="91"/>
      <c r="I42" s="92"/>
      <c r="J42" s="93"/>
      <c r="M42" s="91"/>
      <c r="N42" s="92"/>
      <c r="O42" s="93"/>
    </row>
    <row r="43" spans="1:15" ht="14.25" customHeight="1">
      <c r="A43" s="21"/>
      <c r="B43" s="23"/>
      <c r="C43" s="52" t="s">
        <v>69</v>
      </c>
      <c r="D43" s="20"/>
      <c r="E43" s="91"/>
      <c r="F43" s="92"/>
      <c r="G43" s="93"/>
      <c r="H43" s="91"/>
      <c r="I43" s="92"/>
      <c r="J43" s="93"/>
      <c r="M43" s="91"/>
      <c r="N43" s="92"/>
      <c r="O43" s="93"/>
    </row>
    <row r="44" spans="1:15" ht="22.5" customHeight="1">
      <c r="A44" s="21"/>
      <c r="B44" s="20">
        <v>1216090</v>
      </c>
      <c r="C44" s="46" t="s">
        <v>80</v>
      </c>
      <c r="D44" s="21" t="s">
        <v>44</v>
      </c>
      <c r="E44" s="101" t="s">
        <v>72</v>
      </c>
      <c r="F44" s="102"/>
      <c r="G44" s="103"/>
      <c r="H44" s="79">
        <f>330-5.44</f>
        <v>324.56</v>
      </c>
      <c r="I44" s="84"/>
      <c r="J44" s="80"/>
      <c r="M44" s="79">
        <f>329-299.30695</f>
        <v>29.693050000000028</v>
      </c>
      <c r="N44" s="84"/>
      <c r="O44" s="80"/>
    </row>
    <row r="45" spans="1:15" ht="14.25" customHeight="1">
      <c r="A45" s="21">
        <v>1</v>
      </c>
      <c r="B45" s="23"/>
      <c r="C45" s="20" t="s">
        <v>30</v>
      </c>
      <c r="D45" s="20"/>
      <c r="E45" s="101"/>
      <c r="F45" s="102"/>
      <c r="G45" s="103"/>
      <c r="H45" s="91"/>
      <c r="I45" s="92"/>
      <c r="J45" s="93"/>
      <c r="M45" s="91"/>
      <c r="N45" s="92"/>
      <c r="O45" s="93"/>
    </row>
    <row r="46" spans="1:15" ht="9.75" customHeight="1">
      <c r="A46" s="21"/>
      <c r="B46" s="23"/>
      <c r="C46" s="28"/>
      <c r="D46" s="20"/>
      <c r="E46" s="101"/>
      <c r="F46" s="102"/>
      <c r="G46" s="103"/>
      <c r="H46" s="107"/>
      <c r="I46" s="107"/>
      <c r="J46" s="107"/>
      <c r="M46" s="107"/>
      <c r="N46" s="107"/>
      <c r="O46" s="107"/>
    </row>
    <row r="47" spans="1:15" ht="14.25" customHeight="1">
      <c r="A47" s="21">
        <v>2</v>
      </c>
      <c r="B47" s="23"/>
      <c r="C47" s="20" t="s">
        <v>31</v>
      </c>
      <c r="D47" s="20"/>
      <c r="E47" s="101"/>
      <c r="F47" s="102"/>
      <c r="G47" s="103"/>
      <c r="H47" s="91"/>
      <c r="I47" s="92"/>
      <c r="J47" s="93"/>
      <c r="M47" s="91"/>
      <c r="N47" s="92"/>
      <c r="O47" s="93"/>
    </row>
    <row r="48" spans="1:15" ht="9.75" customHeight="1">
      <c r="A48" s="21"/>
      <c r="B48" s="23"/>
      <c r="C48" s="28"/>
      <c r="D48" s="25"/>
      <c r="E48" s="101"/>
      <c r="F48" s="102"/>
      <c r="G48" s="103"/>
      <c r="H48" s="107"/>
      <c r="I48" s="107"/>
      <c r="J48" s="107"/>
      <c r="M48" s="107"/>
      <c r="N48" s="107"/>
      <c r="O48" s="107"/>
    </row>
    <row r="49" spans="1:15" ht="14.25" customHeight="1">
      <c r="A49" s="21">
        <v>3</v>
      </c>
      <c r="B49" s="23"/>
      <c r="C49" s="20" t="s">
        <v>24</v>
      </c>
      <c r="D49" s="21"/>
      <c r="E49" s="101"/>
      <c r="F49" s="102"/>
      <c r="G49" s="103"/>
      <c r="H49" s="91"/>
      <c r="I49" s="92"/>
      <c r="J49" s="93"/>
      <c r="M49" s="91"/>
      <c r="N49" s="92"/>
      <c r="O49" s="93"/>
    </row>
    <row r="50" spans="1:15" ht="11.25" customHeight="1">
      <c r="A50" s="21"/>
      <c r="B50" s="23"/>
      <c r="C50" s="28"/>
      <c r="D50" s="25"/>
      <c r="E50" s="101"/>
      <c r="F50" s="102"/>
      <c r="G50" s="103"/>
      <c r="H50" s="104"/>
      <c r="I50" s="104"/>
      <c r="J50" s="104"/>
      <c r="M50" s="104"/>
      <c r="N50" s="104"/>
      <c r="O50" s="104"/>
    </row>
    <row r="51" spans="1:15" ht="12.75" customHeight="1">
      <c r="A51" s="21">
        <v>4</v>
      </c>
      <c r="B51" s="23"/>
      <c r="C51" s="20" t="s">
        <v>32</v>
      </c>
      <c r="D51" s="21"/>
      <c r="E51" s="91" t="s">
        <v>60</v>
      </c>
      <c r="F51" s="92"/>
      <c r="G51" s="93"/>
      <c r="H51" s="91"/>
      <c r="I51" s="92"/>
      <c r="J51" s="93"/>
      <c r="M51" s="91"/>
      <c r="N51" s="92"/>
      <c r="O51" s="93"/>
    </row>
    <row r="52" spans="1:15" ht="14.25" customHeight="1">
      <c r="A52" s="21"/>
      <c r="B52" s="23"/>
      <c r="C52" s="52" t="s">
        <v>97</v>
      </c>
      <c r="D52" s="20"/>
      <c r="E52" s="91"/>
      <c r="F52" s="92"/>
      <c r="G52" s="93"/>
      <c r="H52" s="91"/>
      <c r="I52" s="92"/>
      <c r="J52" s="93"/>
      <c r="M52" s="91"/>
      <c r="N52" s="92"/>
      <c r="O52" s="93"/>
    </row>
    <row r="53" spans="1:15" ht="24" customHeight="1">
      <c r="A53" s="21"/>
      <c r="B53" s="20">
        <v>1216090</v>
      </c>
      <c r="C53" s="46" t="s">
        <v>108</v>
      </c>
      <c r="D53" s="21" t="s">
        <v>44</v>
      </c>
      <c r="E53" s="101" t="s">
        <v>72</v>
      </c>
      <c r="F53" s="102"/>
      <c r="G53" s="103"/>
      <c r="H53" s="79">
        <v>1000</v>
      </c>
      <c r="I53" s="84"/>
      <c r="J53" s="80"/>
      <c r="M53" s="79">
        <f>180-11.9-18.1</f>
        <v>150</v>
      </c>
      <c r="N53" s="84"/>
      <c r="O53" s="80"/>
    </row>
    <row r="54" spans="1:15" ht="12" customHeight="1">
      <c r="A54" s="21">
        <v>1</v>
      </c>
      <c r="B54" s="23"/>
      <c r="C54" s="20" t="s">
        <v>30</v>
      </c>
      <c r="D54" s="20"/>
      <c r="E54" s="101"/>
      <c r="F54" s="102"/>
      <c r="G54" s="103"/>
      <c r="H54" s="91"/>
      <c r="I54" s="92"/>
      <c r="J54" s="93"/>
      <c r="M54" s="91"/>
      <c r="N54" s="92"/>
      <c r="O54" s="93"/>
    </row>
    <row r="55" spans="1:15" ht="11.25" customHeight="1">
      <c r="A55" s="21"/>
      <c r="B55" s="23"/>
      <c r="C55" s="28"/>
      <c r="D55" s="20"/>
      <c r="E55" s="101"/>
      <c r="F55" s="102"/>
      <c r="G55" s="103"/>
      <c r="H55" s="107"/>
      <c r="I55" s="107"/>
      <c r="J55" s="107"/>
      <c r="M55" s="107"/>
      <c r="N55" s="107"/>
      <c r="O55" s="107"/>
    </row>
    <row r="56" spans="1:15" ht="13.5" customHeight="1">
      <c r="A56" s="21">
        <v>2</v>
      </c>
      <c r="B56" s="23"/>
      <c r="C56" s="20" t="s">
        <v>31</v>
      </c>
      <c r="D56" s="20"/>
      <c r="E56" s="101"/>
      <c r="F56" s="102"/>
      <c r="G56" s="103"/>
      <c r="H56" s="91"/>
      <c r="I56" s="92"/>
      <c r="J56" s="93"/>
      <c r="M56" s="91"/>
      <c r="N56" s="92"/>
      <c r="O56" s="93"/>
    </row>
    <row r="57" spans="1:15" ht="10.5" customHeight="1">
      <c r="A57" s="21"/>
      <c r="B57" s="23"/>
      <c r="C57" s="28"/>
      <c r="D57" s="25"/>
      <c r="E57" s="101"/>
      <c r="F57" s="102"/>
      <c r="G57" s="103"/>
      <c r="H57" s="107"/>
      <c r="I57" s="107"/>
      <c r="J57" s="107"/>
      <c r="M57" s="107"/>
      <c r="N57" s="107"/>
      <c r="O57" s="107"/>
    </row>
    <row r="58" spans="1:15" ht="14.25" customHeight="1">
      <c r="A58" s="21">
        <v>3</v>
      </c>
      <c r="B58" s="23"/>
      <c r="C58" s="20" t="s">
        <v>24</v>
      </c>
      <c r="D58" s="21"/>
      <c r="E58" s="101"/>
      <c r="F58" s="102"/>
      <c r="G58" s="103"/>
      <c r="H58" s="91"/>
      <c r="I58" s="92"/>
      <c r="J58" s="93"/>
      <c r="M58" s="91"/>
      <c r="N58" s="92"/>
      <c r="O58" s="93"/>
    </row>
    <row r="59" spans="1:15" ht="9.75" customHeight="1">
      <c r="A59" s="21"/>
      <c r="B59" s="23"/>
      <c r="C59" s="28"/>
      <c r="D59" s="25"/>
      <c r="E59" s="101"/>
      <c r="F59" s="102"/>
      <c r="G59" s="103"/>
      <c r="H59" s="104"/>
      <c r="I59" s="104"/>
      <c r="J59" s="104"/>
      <c r="M59" s="104"/>
      <c r="N59" s="104"/>
      <c r="O59" s="104"/>
    </row>
    <row r="60" spans="1:15" ht="14.25" customHeight="1">
      <c r="A60" s="21">
        <v>4</v>
      </c>
      <c r="B60" s="23"/>
      <c r="C60" s="20" t="s">
        <v>32</v>
      </c>
      <c r="D60" s="21"/>
      <c r="E60" s="91" t="s">
        <v>60</v>
      </c>
      <c r="F60" s="92"/>
      <c r="G60" s="93"/>
      <c r="H60" s="91"/>
      <c r="I60" s="92"/>
      <c r="J60" s="93"/>
      <c r="M60" s="91"/>
      <c r="N60" s="92"/>
      <c r="O60" s="93"/>
    </row>
    <row r="61" spans="1:10" ht="12.75">
      <c r="A61" s="21"/>
      <c r="B61" s="23"/>
      <c r="C61" s="52" t="s">
        <v>97</v>
      </c>
      <c r="D61" s="20"/>
      <c r="E61" s="91"/>
      <c r="F61" s="92"/>
      <c r="G61" s="93"/>
      <c r="H61" s="91"/>
      <c r="I61" s="92"/>
      <c r="J61" s="93"/>
    </row>
    <row r="62" spans="1:10" ht="25.5">
      <c r="A62" s="21"/>
      <c r="B62" s="20">
        <v>1216090</v>
      </c>
      <c r="C62" s="61" t="s">
        <v>113</v>
      </c>
      <c r="D62" s="21" t="s">
        <v>44</v>
      </c>
      <c r="E62" s="101" t="s">
        <v>72</v>
      </c>
      <c r="F62" s="102"/>
      <c r="G62" s="103"/>
      <c r="H62" s="79">
        <v>5.44</v>
      </c>
      <c r="I62" s="84"/>
      <c r="J62" s="80"/>
    </row>
    <row r="63" spans="1:10" ht="12.75">
      <c r="A63" s="21">
        <v>1</v>
      </c>
      <c r="B63" s="23"/>
      <c r="C63" s="20" t="s">
        <v>30</v>
      </c>
      <c r="D63" s="20"/>
      <c r="E63" s="101"/>
      <c r="F63" s="102"/>
      <c r="G63" s="103"/>
      <c r="H63" s="91"/>
      <c r="I63" s="92"/>
      <c r="J63" s="93"/>
    </row>
    <row r="64" spans="1:10" ht="12.75">
      <c r="A64" s="21"/>
      <c r="B64" s="23"/>
      <c r="C64" s="28"/>
      <c r="D64" s="20"/>
      <c r="E64" s="101"/>
      <c r="F64" s="102"/>
      <c r="G64" s="103"/>
      <c r="H64" s="107"/>
      <c r="I64" s="107"/>
      <c r="J64" s="107"/>
    </row>
    <row r="65" spans="1:10" ht="12.75">
      <c r="A65" s="21">
        <v>2</v>
      </c>
      <c r="B65" s="23"/>
      <c r="C65" s="20" t="s">
        <v>31</v>
      </c>
      <c r="D65" s="20"/>
      <c r="E65" s="101"/>
      <c r="F65" s="102"/>
      <c r="G65" s="103"/>
      <c r="H65" s="91"/>
      <c r="I65" s="92"/>
      <c r="J65" s="93"/>
    </row>
    <row r="66" spans="1:10" ht="12.75">
      <c r="A66" s="21"/>
      <c r="B66" s="23"/>
      <c r="C66" s="28"/>
      <c r="D66" s="25"/>
      <c r="E66" s="101"/>
      <c r="F66" s="102"/>
      <c r="G66" s="103"/>
      <c r="H66" s="107"/>
      <c r="I66" s="107"/>
      <c r="J66" s="107"/>
    </row>
    <row r="67" spans="1:10" ht="12.75">
      <c r="A67" s="21">
        <v>3</v>
      </c>
      <c r="B67" s="23"/>
      <c r="C67" s="20" t="s">
        <v>24</v>
      </c>
      <c r="D67" s="21"/>
      <c r="E67" s="101"/>
      <c r="F67" s="102"/>
      <c r="G67" s="103"/>
      <c r="H67" s="91"/>
      <c r="I67" s="92"/>
      <c r="J67" s="93"/>
    </row>
    <row r="68" spans="1:10" ht="12.75">
      <c r="A68" s="21"/>
      <c r="B68" s="23"/>
      <c r="C68" s="28"/>
      <c r="D68" s="25"/>
      <c r="E68" s="101"/>
      <c r="F68" s="102"/>
      <c r="G68" s="103"/>
      <c r="H68" s="104"/>
      <c r="I68" s="104"/>
      <c r="J68" s="104"/>
    </row>
    <row r="69" spans="1:10" ht="12.75">
      <c r="A69" s="21">
        <v>4</v>
      </c>
      <c r="B69" s="23"/>
      <c r="C69" s="20" t="s">
        <v>32</v>
      </c>
      <c r="D69" s="21"/>
      <c r="E69" s="91" t="s">
        <v>60</v>
      </c>
      <c r="F69" s="92"/>
      <c r="G69" s="93"/>
      <c r="H69" s="91"/>
      <c r="I69" s="92"/>
      <c r="J69" s="93"/>
    </row>
    <row r="70" spans="9:10" ht="12.75">
      <c r="I70" s="105">
        <f>H16+H32+H44+H53+H62</f>
        <v>1721</v>
      </c>
      <c r="J70" s="106"/>
    </row>
  </sheetData>
  <sheetProtection/>
  <mergeCells count="183">
    <mergeCell ref="E26:G26"/>
    <mergeCell ref="H26:J26"/>
    <mergeCell ref="E27:G27"/>
    <mergeCell ref="H27:J27"/>
    <mergeCell ref="M55:O55"/>
    <mergeCell ref="M56:O56"/>
    <mergeCell ref="M43:O43"/>
    <mergeCell ref="M44:O44"/>
    <mergeCell ref="M45:O45"/>
    <mergeCell ref="M46:O46"/>
    <mergeCell ref="M57:O57"/>
    <mergeCell ref="M58:O58"/>
    <mergeCell ref="M59:O59"/>
    <mergeCell ref="M60:O60"/>
    <mergeCell ref="M49:O49"/>
    <mergeCell ref="M50:O50"/>
    <mergeCell ref="M51:O51"/>
    <mergeCell ref="M52:O52"/>
    <mergeCell ref="M53:O53"/>
    <mergeCell ref="M54:O54"/>
    <mergeCell ref="M47:O47"/>
    <mergeCell ref="M48:O48"/>
    <mergeCell ref="M37:O37"/>
    <mergeCell ref="M38:O38"/>
    <mergeCell ref="M39:O39"/>
    <mergeCell ref="M40:O40"/>
    <mergeCell ref="M41:O41"/>
    <mergeCell ref="M42:O42"/>
    <mergeCell ref="M31:O31"/>
    <mergeCell ref="M32:O32"/>
    <mergeCell ref="M33:O33"/>
    <mergeCell ref="M34:O34"/>
    <mergeCell ref="M35:O35"/>
    <mergeCell ref="M36:O36"/>
    <mergeCell ref="M23:O23"/>
    <mergeCell ref="M24:O24"/>
    <mergeCell ref="M25:O25"/>
    <mergeCell ref="M28:O28"/>
    <mergeCell ref="M29:O29"/>
    <mergeCell ref="M30:O30"/>
    <mergeCell ref="E60:G60"/>
    <mergeCell ref="H60:J60"/>
    <mergeCell ref="H61:J61"/>
    <mergeCell ref="M16:O16"/>
    <mergeCell ref="M17:O17"/>
    <mergeCell ref="M18:O18"/>
    <mergeCell ref="M19:O19"/>
    <mergeCell ref="M20:O20"/>
    <mergeCell ref="M21:O21"/>
    <mergeCell ref="M22:O22"/>
    <mergeCell ref="E57:G57"/>
    <mergeCell ref="H57:J57"/>
    <mergeCell ref="E58:G58"/>
    <mergeCell ref="H58:J58"/>
    <mergeCell ref="E59:G59"/>
    <mergeCell ref="H59:J59"/>
    <mergeCell ref="E54:G54"/>
    <mergeCell ref="H54:J54"/>
    <mergeCell ref="E55:G55"/>
    <mergeCell ref="H55:J55"/>
    <mergeCell ref="E56:G56"/>
    <mergeCell ref="H56:J56"/>
    <mergeCell ref="H47:J47"/>
    <mergeCell ref="H46:J46"/>
    <mergeCell ref="E52:G52"/>
    <mergeCell ref="H52:J52"/>
    <mergeCell ref="E47:G47"/>
    <mergeCell ref="E53:G53"/>
    <mergeCell ref="H53:J53"/>
    <mergeCell ref="H41:J41"/>
    <mergeCell ref="H37:J37"/>
    <mergeCell ref="H51:J51"/>
    <mergeCell ref="E49:G49"/>
    <mergeCell ref="E50:G50"/>
    <mergeCell ref="E51:G51"/>
    <mergeCell ref="E44:G44"/>
    <mergeCell ref="H48:J48"/>
    <mergeCell ref="H49:J49"/>
    <mergeCell ref="H50:J50"/>
    <mergeCell ref="H32:J32"/>
    <mergeCell ref="E48:G48"/>
    <mergeCell ref="H42:J42"/>
    <mergeCell ref="H43:J43"/>
    <mergeCell ref="H44:J44"/>
    <mergeCell ref="H45:J45"/>
    <mergeCell ref="E45:G45"/>
    <mergeCell ref="E42:G42"/>
    <mergeCell ref="E43:G43"/>
    <mergeCell ref="E46:G46"/>
    <mergeCell ref="E28:G28"/>
    <mergeCell ref="H31:J31"/>
    <mergeCell ref="H35:J35"/>
    <mergeCell ref="H38:J38"/>
    <mergeCell ref="H40:J40"/>
    <mergeCell ref="H33:J33"/>
    <mergeCell ref="H36:J36"/>
    <mergeCell ref="H39:J39"/>
    <mergeCell ref="H34:J34"/>
    <mergeCell ref="E34:G34"/>
    <mergeCell ref="E18:G18"/>
    <mergeCell ref="E20:G20"/>
    <mergeCell ref="E21:G21"/>
    <mergeCell ref="E19:G19"/>
    <mergeCell ref="E17:G17"/>
    <mergeCell ref="E23:G23"/>
    <mergeCell ref="E31:G31"/>
    <mergeCell ref="E32:G32"/>
    <mergeCell ref="E33:G33"/>
    <mergeCell ref="E41:G41"/>
    <mergeCell ref="E35:G35"/>
    <mergeCell ref="E38:G38"/>
    <mergeCell ref="E40:G40"/>
    <mergeCell ref="E37:G37"/>
    <mergeCell ref="E39:G39"/>
    <mergeCell ref="E36:G36"/>
    <mergeCell ref="A6:C6"/>
    <mergeCell ref="A7:C7"/>
    <mergeCell ref="B11:B13"/>
    <mergeCell ref="A11:A13"/>
    <mergeCell ref="E30:G30"/>
    <mergeCell ref="H30:J30"/>
    <mergeCell ref="H20:J20"/>
    <mergeCell ref="H29:J29"/>
    <mergeCell ref="H25:J25"/>
    <mergeCell ref="H28:J28"/>
    <mergeCell ref="D11:D13"/>
    <mergeCell ref="C11:C13"/>
    <mergeCell ref="E15:G15"/>
    <mergeCell ref="H23:J23"/>
    <mergeCell ref="H19:J19"/>
    <mergeCell ref="H16:J16"/>
    <mergeCell ref="H17:J17"/>
    <mergeCell ref="H21:J21"/>
    <mergeCell ref="H15:J15"/>
    <mergeCell ref="H11:J13"/>
    <mergeCell ref="A3:C3"/>
    <mergeCell ref="I3:J3"/>
    <mergeCell ref="G6:H6"/>
    <mergeCell ref="G3:H3"/>
    <mergeCell ref="E3:F3"/>
    <mergeCell ref="A5:C5"/>
    <mergeCell ref="E5:F5"/>
    <mergeCell ref="G5:H5"/>
    <mergeCell ref="I5:J5"/>
    <mergeCell ref="A4:C4"/>
    <mergeCell ref="A1:J1"/>
    <mergeCell ref="E4:F4"/>
    <mergeCell ref="E14:G14"/>
    <mergeCell ref="H14:J14"/>
    <mergeCell ref="G4:H4"/>
    <mergeCell ref="I4:J4"/>
    <mergeCell ref="I6:J6"/>
    <mergeCell ref="E7:F7"/>
    <mergeCell ref="E6:F6"/>
    <mergeCell ref="G7:H7"/>
    <mergeCell ref="E29:G29"/>
    <mergeCell ref="E11:G13"/>
    <mergeCell ref="I7:J7"/>
    <mergeCell ref="E22:G22"/>
    <mergeCell ref="H22:J22"/>
    <mergeCell ref="H18:J18"/>
    <mergeCell ref="E25:G25"/>
    <mergeCell ref="H24:J24"/>
    <mergeCell ref="E16:G16"/>
    <mergeCell ref="E24:G24"/>
    <mergeCell ref="H67:J67"/>
    <mergeCell ref="E61:G61"/>
    <mergeCell ref="E62:G62"/>
    <mergeCell ref="H62:J62"/>
    <mergeCell ref="E63:G63"/>
    <mergeCell ref="H63:J63"/>
    <mergeCell ref="E64:G64"/>
    <mergeCell ref="H64:J64"/>
    <mergeCell ref="E68:G68"/>
    <mergeCell ref="H68:J68"/>
    <mergeCell ref="E69:G69"/>
    <mergeCell ref="H69:J69"/>
    <mergeCell ref="I70:J70"/>
    <mergeCell ref="E65:G65"/>
    <mergeCell ref="H65:J65"/>
    <mergeCell ref="E66:G66"/>
    <mergeCell ref="H66:J66"/>
    <mergeCell ref="E67:G67"/>
  </mergeCells>
  <printOptions/>
  <pageMargins left="0.5905511811023623" right="0.1968503937007874" top="0.1968503937007874" bottom="0.1968503937007874" header="0" footer="0"/>
  <pageSetup horizontalDpi="600" verticalDpi="600" orientation="landscape" paperSize="9" scale="90" r:id="rId1"/>
  <rowBreaks count="1" manualBreakCount="1">
    <brk id="4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B44" sqref="B44"/>
    </sheetView>
  </sheetViews>
  <sheetFormatPr defaultColWidth="9.00390625" defaultRowHeight="12.75"/>
  <cols>
    <col min="1" max="1" width="6.375" style="0" customWidth="1"/>
    <col min="2" max="2" width="20.125" style="0" customWidth="1"/>
    <col min="3" max="3" width="8.75390625" style="0" customWidth="1"/>
    <col min="5" max="5" width="10.25390625" style="0" customWidth="1"/>
    <col min="8" max="8" width="10.375" style="0" customWidth="1"/>
    <col min="11" max="11" width="12.625" style="0" customWidth="1"/>
    <col min="13" max="13" width="11.75390625" style="0" customWidth="1"/>
  </cols>
  <sheetData>
    <row r="2" spans="1:15" ht="12.75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ht="12.75">
      <c r="K3" s="12" t="s">
        <v>17</v>
      </c>
    </row>
    <row r="4" spans="1:15" s="6" customFormat="1" ht="21" customHeight="1">
      <c r="A4" s="161" t="s">
        <v>22</v>
      </c>
      <c r="B4" s="161" t="s">
        <v>28</v>
      </c>
      <c r="C4" s="161" t="s">
        <v>51</v>
      </c>
      <c r="D4" s="167" t="s">
        <v>39</v>
      </c>
      <c r="E4" s="168"/>
      <c r="F4" s="169"/>
      <c r="G4" s="167" t="s">
        <v>61</v>
      </c>
      <c r="H4" s="168"/>
      <c r="I4" s="169"/>
      <c r="J4" s="167" t="s">
        <v>62</v>
      </c>
      <c r="K4" s="168"/>
      <c r="L4" s="169"/>
      <c r="M4" s="163" t="s">
        <v>40</v>
      </c>
      <c r="N4" s="7"/>
      <c r="O4" s="7"/>
    </row>
    <row r="5" spans="1:15" s="6" customFormat="1" ht="11.25" customHeight="1">
      <c r="A5" s="166"/>
      <c r="B5" s="166"/>
      <c r="C5" s="166"/>
      <c r="D5" s="161" t="s">
        <v>18</v>
      </c>
      <c r="E5" s="161" t="s">
        <v>19</v>
      </c>
      <c r="F5" s="161" t="s">
        <v>20</v>
      </c>
      <c r="G5" s="161" t="s">
        <v>18</v>
      </c>
      <c r="H5" s="161" t="s">
        <v>19</v>
      </c>
      <c r="I5" s="161" t="s">
        <v>20</v>
      </c>
      <c r="J5" s="161" t="s">
        <v>18</v>
      </c>
      <c r="K5" s="161" t="s">
        <v>19</v>
      </c>
      <c r="L5" s="161" t="s">
        <v>20</v>
      </c>
      <c r="M5" s="163"/>
      <c r="N5" s="7"/>
      <c r="O5" s="7"/>
    </row>
    <row r="6" spans="1:15" s="6" customFormat="1" ht="26.2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3"/>
      <c r="N6" s="7"/>
      <c r="O6" s="7"/>
    </row>
    <row r="7" spans="1:13" s="1" customFormat="1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</row>
    <row r="8" spans="1:13" s="1" customFormat="1" ht="12.75">
      <c r="A8" s="5"/>
      <c r="B8" s="10" t="s">
        <v>41</v>
      </c>
      <c r="C8" s="10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9.5" customHeight="1">
      <c r="A9" s="4"/>
      <c r="B9" s="8" t="s">
        <v>42</v>
      </c>
      <c r="C9" s="9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24">
      <c r="A10" s="4"/>
      <c r="B10" s="8" t="s">
        <v>43</v>
      </c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36">
      <c r="A11" s="4"/>
      <c r="B11" s="8" t="s">
        <v>29</v>
      </c>
      <c r="C11" s="8"/>
      <c r="D11" s="13" t="s">
        <v>60</v>
      </c>
      <c r="E11" s="4"/>
      <c r="F11" s="4"/>
      <c r="G11" s="13" t="s">
        <v>60</v>
      </c>
      <c r="H11" s="4"/>
      <c r="I11" s="4"/>
      <c r="J11" s="13" t="s">
        <v>60</v>
      </c>
      <c r="K11" s="4"/>
      <c r="L11" s="4"/>
      <c r="M11" s="4"/>
    </row>
    <row r="12" spans="1:13" ht="12.75">
      <c r="A12" s="4"/>
      <c r="B12" s="8"/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8" t="s">
        <v>63</v>
      </c>
      <c r="C13" s="9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/>
      <c r="B14" s="8"/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/>
      <c r="B15" s="8"/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8" t="s">
        <v>37</v>
      </c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</row>
    <row r="19" spans="1:12" ht="32.25" customHeight="1">
      <c r="A19" s="164" t="s">
        <v>99</v>
      </c>
      <c r="B19" s="164"/>
      <c r="C19" s="164"/>
      <c r="D19" s="164"/>
      <c r="F19" s="2"/>
      <c r="G19" s="2"/>
      <c r="H19" s="2"/>
      <c r="K19" s="2" t="s">
        <v>100</v>
      </c>
      <c r="L19" s="2"/>
    </row>
    <row r="21" spans="1:3" ht="12.75">
      <c r="A21" s="165" t="s">
        <v>33</v>
      </c>
      <c r="B21" s="165"/>
      <c r="C21" s="11"/>
    </row>
    <row r="22" spans="1:12" ht="23.25" customHeight="1">
      <c r="A22" s="164" t="s">
        <v>47</v>
      </c>
      <c r="B22" s="164"/>
      <c r="C22" s="164"/>
      <c r="D22" s="164"/>
      <c r="E22" s="164"/>
      <c r="F22" s="2"/>
      <c r="G22" s="2"/>
      <c r="H22" s="2"/>
      <c r="K22" s="2" t="s">
        <v>34</v>
      </c>
      <c r="L22" s="2"/>
    </row>
  </sheetData>
  <sheetProtection/>
  <mergeCells count="20">
    <mergeCell ref="I5:I6"/>
    <mergeCell ref="J5:J6"/>
    <mergeCell ref="G4:I4"/>
    <mergeCell ref="J4:L4"/>
    <mergeCell ref="A2:O2"/>
    <mergeCell ref="D4:F4"/>
    <mergeCell ref="D5:D6"/>
    <mergeCell ref="E5:E6"/>
    <mergeCell ref="F5:F6"/>
    <mergeCell ref="L5:L6"/>
    <mergeCell ref="G5:G6"/>
    <mergeCell ref="H5:H6"/>
    <mergeCell ref="K5:K6"/>
    <mergeCell ref="M4:M6"/>
    <mergeCell ref="A22:E22"/>
    <mergeCell ref="A21:B21"/>
    <mergeCell ref="A4:A6"/>
    <mergeCell ref="B4:B6"/>
    <mergeCell ref="A19:D19"/>
    <mergeCell ref="C4:C6"/>
  </mergeCells>
  <printOptions/>
  <pageMargins left="0.75" right="0.75" top="1" bottom="1" header="0.5" footer="0.5"/>
  <pageSetup horizontalDpi="600" verticalDpi="600" orientation="landscape" paperSize="9" scale="97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2018-03-27T06:31:40Z</cp:lastPrinted>
  <dcterms:created xsi:type="dcterms:W3CDTF">2012-05-17T07:42:16Z</dcterms:created>
  <dcterms:modified xsi:type="dcterms:W3CDTF">2018-03-27T11:43:00Z</dcterms:modified>
  <cp:category/>
  <cp:version/>
  <cp:contentType/>
  <cp:contentStatus/>
</cp:coreProperties>
</file>