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'Лист2'!$A$1:$L$30</definedName>
    <definedName name="_xlnm.Print_Area" localSheetId="2">'Лист3'!$A$1:$J$44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<sst xmlns="http://schemas.openxmlformats.org/spreadsheetml/2006/main" count="160" uniqueCount="103">
  <si>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</si>
  <si>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</si>
  <si>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</si>
  <si>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</si>
  <si>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</si>
  <si>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</si>
  <si>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</si>
  <si>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</si>
  <si>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</si>
  <si>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</si>
  <si>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</si>
  <si>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</si>
  <si>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</si>
  <si>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</si>
  <si>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</si>
  <si>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</si>
  <si>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</si>
  <si>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</si>
  <si>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</si>
  <si>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</si>
  <si>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</si>
  <si>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</si>
  <si>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</si>
  <si>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</si>
  <si>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</si>
  <si>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</si>
  <si>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</si>
  <si>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</si>
  <si>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</si>
  <si>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</si>
  <si>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</si>
  <si>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</si>
  <si>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</si>
  <si>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</si>
  <si>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</si>
  <si>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</si>
  <si>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</si>
  <si>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</si>
  <si>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</si>
  <si>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</si>
  <si>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</si>
  <si>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</si>
  <si>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</si>
  <si>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</si>
  <si>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</si>
  <si>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</si>
  <si>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</si>
  <si>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</si>
  <si>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</si>
  <si>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</si>
  <si>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</si>
  <si>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</si>
  <si>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</si>
  <si>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</si>
  <si>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</si>
  <si>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</si>
  <si>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</si>
  <si>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</si>
  <si>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</si>
  <si>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</si>
  <si>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</si>
  <si>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</si>
  <si>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Регіональна  цільова програма1</t>
  </si>
  <si>
    <t>Підпрограма 2</t>
  </si>
  <si>
    <t>Внутрішньо-управлінський облік</t>
  </si>
  <si>
    <t>%</t>
  </si>
  <si>
    <t>0456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</si>
  <si>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</si>
  <si>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</si>
  <si>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</si>
  <si>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</si>
  <si>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Завдання 2:</t>
  </si>
  <si>
    <t>Покращення стану інфраструктури автомобільних доріг, 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</si>
  <si>
    <t>Завдання 3:</t>
  </si>
  <si>
    <t>одиниць</t>
  </si>
  <si>
    <t>Кількісь вулиць на яких планується проводити капітальний ремонт</t>
  </si>
  <si>
    <t>Середні витрати на капітальний ремонт 1 обєкту</t>
  </si>
  <si>
    <t>Кількісь вулиць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</si>
  <si>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</si>
  <si>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 капітального ремонту об'єктів</t>
  </si>
  <si>
    <t>Рівень готовності проектної документації на реконструкцію об'єктів</t>
  </si>
  <si>
    <t>Закони України від 21.05.1997 № 280/97-ВР "Про місцеве самоврядування в Україні" (зі змінами), 30.06.1993 № 3353-XI I"Про дорожній рух"  (зі змінами),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</si>
  <si>
    <t>Забезпечення проведення капітального ремонту об'єктів транспортної інфраструктури</t>
  </si>
  <si>
    <t>Забезпечення проведення реконструкції об'єктів транспортної інфраструктури</t>
  </si>
  <si>
    <t>10.   Результативні показники бюджетної програми у розрізі підпрограм і завдань</t>
  </si>
  <si>
    <t>Забезпечення проведення будівництва об'єктів транспортної інфраструктури</t>
  </si>
  <si>
    <t>Кількісь вулиць на яких планується проводити будівництво</t>
  </si>
  <si>
    <t>Середні витрати на будівництво 1 обєкту</t>
  </si>
  <si>
    <t>Рівень готовності проектної документації на будівництво об'єктів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</si>
  <si>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</si>
  <si>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</si>
  <si>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</si>
  <si>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</si>
  <si>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</si>
  <si>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1217460                           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</si>
  <si>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</si>
  <si>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r>
      <rPr>
        <b/>
        <sz val="10"/>
        <rFont val="Arial"/>
        <family val="2"/>
      </rPr>
      <t xml:space="preserve">Завдання 1: </t>
    </r>
    <r>
      <rPr>
        <sz val="10"/>
        <rFont val="Arial"/>
        <family val="2"/>
      </rPr>
      <t>Забезпечення проведення капітального ремонту об'єктів транспортної інфраструктури</t>
    </r>
  </si>
  <si>
    <r>
      <rPr>
        <b/>
        <sz val="10"/>
        <rFont val="Arial"/>
        <family val="2"/>
      </rPr>
      <t>Завдання 2:</t>
    </r>
    <r>
      <rPr>
        <sz val="10"/>
        <rFont val="Arial"/>
        <family val="2"/>
      </rPr>
      <t xml:space="preserve"> Забезпечення проведення реконструкції об'єктів транспортної інфраструктури</t>
    </r>
  </si>
  <si>
    <r>
      <rPr>
        <b/>
        <sz val="10"/>
        <rFont val="Arial"/>
        <family val="2"/>
      </rPr>
      <t xml:space="preserve">Завдання3 </t>
    </r>
    <r>
      <rPr>
        <sz val="10"/>
        <rFont val="Arial"/>
        <family val="2"/>
      </rPr>
      <t>: Забезпечення проведення будівництва об'єктів транспортної інфраструктури</t>
    </r>
  </si>
  <si>
    <r>
      <t xml:space="preserve">Програма: </t>
    </r>
    <r>
      <rPr>
        <sz val="10"/>
        <rFont val="Arial"/>
        <family val="2"/>
      </rPr>
      <t xml:space="preserve">Утримання та розвиток автомобільних доріг та дорожньої інфраструктури </t>
    </r>
    <r>
      <rPr>
        <sz val="10"/>
        <color indexed="9"/>
        <rFont val="Arial"/>
        <family val="2"/>
      </rPr>
      <t>за рахунок коштів місцевого бюджету</t>
    </r>
  </si>
  <si>
    <r>
      <t xml:space="preserve">Програма: </t>
    </r>
    <r>
      <rPr>
        <sz val="9"/>
        <rFont val="Arial"/>
        <family val="2"/>
      </rPr>
      <t>Утримання та розвиток автомобільних доріг та дорожньої інфраструктури</t>
    </r>
    <r>
      <rPr>
        <sz val="9"/>
        <color indexed="9"/>
        <rFont val="Arial"/>
        <family val="2"/>
      </rPr>
      <t xml:space="preserve"> за рахунок коштів місцевого бюджету</t>
    </r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</si>
  <si>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23 779,007 </t>
    </r>
    <r>
      <rPr>
        <sz val="10"/>
        <rFont val="Arial"/>
        <family val="2"/>
      </rPr>
      <t>тис.гривень, у тому числі  загального фонду - тис.гривень</t>
    </r>
  </si>
  <si>
    <t>та спеціального фонду -23 779,007 тис.гривень.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</si>
</sst>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7" fontId="3" fillId="0" borderId="14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7" fontId="12" fillId="33" borderId="14" xfId="0" applyNumberFormat="1" applyFont="1" applyFill="1" applyBorder="1" applyAlignment="1">
      <alignment horizontal="center"/>
    </xf>
    <xf numFmtId="167" fontId="12" fillId="33" borderId="17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6" fontId="4" fillId="33" borderId="14" xfId="0" applyNumberFormat="1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6" fontId="3" fillId="33" borderId="14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 horizontal="center"/>
    </xf>
    <xf numFmtId="166" fontId="3" fillId="33" borderId="13" xfId="0" applyNumberFormat="1" applyFont="1" applyFill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173" fontId="3" fillId="0" borderId="0" xfId="0" applyNumberFormat="1" applyFont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1">
      <selection activeCell="L33" sqref="L33"/>
    </sheetView>
  </sheetViews>
  <sheetFormatPr defaultColWidth="9.00390625" defaultRowHeight="12.75"/>
  <cols>
    <col min="1" max="1" width="5.375" style="36" customWidth="1"/>
    <col min="2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68" t="s">
        <v>0</v>
      </c>
      <c r="N1" s="68"/>
    </row>
    <row r="2" spans="13:14" ht="12.75">
      <c r="M2" s="69" t="s">
        <v>1</v>
      </c>
      <c r="N2" s="69"/>
    </row>
    <row r="3" spans="13:14" ht="12.75">
      <c r="M3" s="70" t="s">
        <v>2</v>
      </c>
      <c r="N3" s="70"/>
    </row>
    <row r="4" spans="13:14" ht="13.5" customHeight="1">
      <c r="M4" s="71" t="s">
        <v>46</v>
      </c>
      <c r="N4" s="71"/>
    </row>
    <row r="5" ht="14.25" customHeight="1"/>
    <row r="6" spans="13:14" ht="12.75">
      <c r="M6" s="68" t="s">
        <v>0</v>
      </c>
      <c r="N6" s="68"/>
    </row>
    <row r="7" spans="13:14" ht="12.75">
      <c r="M7" s="69" t="s">
        <v>3</v>
      </c>
      <c r="N7" s="69"/>
    </row>
    <row r="8" spans="13:14" ht="24.75" customHeight="1" thickBot="1">
      <c r="M8" s="65" t="s">
        <v>69</v>
      </c>
      <c r="N8" s="65"/>
    </row>
    <row r="9" spans="13:14" ht="18.75" customHeight="1">
      <c r="M9" s="72" t="s">
        <v>4</v>
      </c>
      <c r="N9" s="72"/>
    </row>
    <row r="10" spans="13:14" ht="25.5" customHeight="1" thickBot="1">
      <c r="M10" s="65" t="s">
        <v>70</v>
      </c>
      <c r="N10" s="65"/>
    </row>
    <row r="11" spans="13:14" ht="10.5" customHeight="1">
      <c r="M11" s="74" t="s">
        <v>5</v>
      </c>
      <c r="N11" s="74"/>
    </row>
    <row r="12" spans="13:14" ht="12.75">
      <c r="M12" s="45"/>
      <c r="N12" s="36" t="s">
        <v>6</v>
      </c>
    </row>
    <row r="15" spans="1:14" ht="15.75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.75">
      <c r="A16" s="67" t="s">
        <v>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8" spans="1:14" ht="12.75">
      <c r="A18" s="36" t="s">
        <v>8</v>
      </c>
      <c r="B18" s="73" t="s">
        <v>92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 ht="12.75">
      <c r="B19" s="66" t="s">
        <v>47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4" ht="12.75">
      <c r="A21" s="36" t="s">
        <v>9</v>
      </c>
      <c r="B21" s="73" t="s">
        <v>93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 ht="12.75">
      <c r="B22" s="66" t="s">
        <v>10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4" spans="1:14" ht="16.5" customHeight="1">
      <c r="A24" s="36" t="s">
        <v>11</v>
      </c>
      <c r="B24" s="75" t="s">
        <v>94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4" ht="12.75">
      <c r="B25" s="66" t="s">
        <v>61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7" spans="1:14" ht="12.75">
      <c r="A27" s="36" t="s">
        <v>12</v>
      </c>
      <c r="B27" s="71" t="s">
        <v>101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ht="12.75">
      <c r="B28" s="71" t="s">
        <v>102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30" spans="4:8" ht="12.75">
      <c r="D30" s="46"/>
      <c r="H30" s="36" t="s">
        <v>43</v>
      </c>
    </row>
    <row r="31" ht="12.75">
      <c r="M31" s="167"/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7">
      <selection activeCell="I20" sqref="I20:J20"/>
    </sheetView>
  </sheetViews>
  <sheetFormatPr defaultColWidth="9.00390625" defaultRowHeight="12.75"/>
  <cols>
    <col min="1" max="1" width="6.00390625" style="36" customWidth="1"/>
    <col min="2" max="2" width="8.753906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6.1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53.25" customHeight="1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ht="12.75">
      <c r="A5" s="36" t="s">
        <v>14</v>
      </c>
    </row>
    <row r="6" spans="1:12" ht="27.75" customHeight="1">
      <c r="A6" s="82" t="s">
        <v>72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8" ht="12.75">
      <c r="A8" s="36" t="s">
        <v>45</v>
      </c>
    </row>
    <row r="10" spans="2:9" ht="24.75" customHeight="1">
      <c r="B10" s="39" t="s">
        <v>15</v>
      </c>
      <c r="C10" s="4" t="s">
        <v>48</v>
      </c>
      <c r="D10" s="4" t="s">
        <v>49</v>
      </c>
      <c r="E10" s="83" t="s">
        <v>33</v>
      </c>
      <c r="F10" s="84"/>
      <c r="G10" s="84"/>
      <c r="H10" s="84"/>
      <c r="I10" s="85"/>
    </row>
    <row r="11" spans="2:9" ht="27" customHeight="1">
      <c r="B11" s="60" t="s">
        <v>8</v>
      </c>
      <c r="C11" s="61">
        <v>1217461</v>
      </c>
      <c r="D11" s="62" t="s">
        <v>66</v>
      </c>
      <c r="E11" s="86" t="s">
        <v>95</v>
      </c>
      <c r="F11" s="87"/>
      <c r="G11" s="87"/>
      <c r="H11" s="87"/>
      <c r="I11" s="88"/>
    </row>
    <row r="13" ht="18.75" customHeight="1">
      <c r="A13" s="36" t="s">
        <v>34</v>
      </c>
    </row>
    <row r="14" ht="12.75">
      <c r="L14" s="36" t="s">
        <v>17</v>
      </c>
    </row>
    <row r="15" spans="1:12" s="48" customFormat="1" ht="21" customHeight="1">
      <c r="A15" s="47" t="s">
        <v>16</v>
      </c>
      <c r="B15" s="31" t="s">
        <v>48</v>
      </c>
      <c r="C15" s="31" t="s">
        <v>49</v>
      </c>
      <c r="D15" s="98" t="s">
        <v>50</v>
      </c>
      <c r="E15" s="98"/>
      <c r="F15" s="93"/>
      <c r="G15" s="92" t="s">
        <v>18</v>
      </c>
      <c r="H15" s="93"/>
      <c r="I15" s="92" t="s">
        <v>19</v>
      </c>
      <c r="J15" s="93"/>
      <c r="K15" s="92" t="s">
        <v>20</v>
      </c>
      <c r="L15" s="93"/>
    </row>
    <row r="16" spans="1:12" s="48" customFormat="1" ht="14.25" customHeight="1">
      <c r="A16" s="49">
        <v>1</v>
      </c>
      <c r="B16" s="49">
        <v>2</v>
      </c>
      <c r="C16" s="49">
        <v>3</v>
      </c>
      <c r="D16" s="92">
        <v>4</v>
      </c>
      <c r="E16" s="98"/>
      <c r="F16" s="93"/>
      <c r="G16" s="96">
        <v>5</v>
      </c>
      <c r="H16" s="97"/>
      <c r="I16" s="96">
        <v>6</v>
      </c>
      <c r="J16" s="97"/>
      <c r="K16" s="96">
        <v>7</v>
      </c>
      <c r="L16" s="97"/>
    </row>
    <row r="17" spans="1:12" s="48" customFormat="1" ht="28.5" customHeight="1">
      <c r="A17" s="5"/>
      <c r="B17" s="6">
        <v>1217460</v>
      </c>
      <c r="C17" s="7" t="s">
        <v>66</v>
      </c>
      <c r="D17" s="89" t="s">
        <v>99</v>
      </c>
      <c r="E17" s="90"/>
      <c r="F17" s="91"/>
      <c r="G17" s="99"/>
      <c r="H17" s="100"/>
      <c r="I17" s="99">
        <f>I18+I19+I20</f>
        <v>23779.006999999998</v>
      </c>
      <c r="J17" s="100"/>
      <c r="K17" s="99">
        <f>G17+I17</f>
        <v>23779.006999999998</v>
      </c>
      <c r="L17" s="100"/>
    </row>
    <row r="18" spans="1:12" ht="27.75" customHeight="1">
      <c r="A18" s="50" t="s">
        <v>8</v>
      </c>
      <c r="B18" s="6">
        <v>1217461</v>
      </c>
      <c r="C18" s="7" t="s">
        <v>66</v>
      </c>
      <c r="D18" s="78" t="s">
        <v>96</v>
      </c>
      <c r="E18" s="79"/>
      <c r="F18" s="80"/>
      <c r="G18" s="76"/>
      <c r="H18" s="77"/>
      <c r="I18" s="76">
        <f>11000+272.4+2059.607+2205</f>
        <v>15537.007</v>
      </c>
      <c r="J18" s="77"/>
      <c r="K18" s="76">
        <f>G18+I18</f>
        <v>15537.007</v>
      </c>
      <c r="L18" s="77"/>
    </row>
    <row r="19" spans="1:12" ht="27" customHeight="1">
      <c r="A19" s="50" t="s">
        <v>9</v>
      </c>
      <c r="B19" s="6">
        <v>1217461</v>
      </c>
      <c r="C19" s="7" t="s">
        <v>66</v>
      </c>
      <c r="D19" s="78" t="s">
        <v>97</v>
      </c>
      <c r="E19" s="79"/>
      <c r="F19" s="80"/>
      <c r="G19" s="76"/>
      <c r="H19" s="77"/>
      <c r="I19" s="76"/>
      <c r="J19" s="77"/>
      <c r="K19" s="76">
        <f>G19+I19</f>
        <v>0</v>
      </c>
      <c r="L19" s="77"/>
    </row>
    <row r="20" spans="1:12" ht="27.75" customHeight="1">
      <c r="A20" s="50" t="s">
        <v>11</v>
      </c>
      <c r="B20" s="6">
        <v>1217461</v>
      </c>
      <c r="C20" s="7" t="s">
        <v>66</v>
      </c>
      <c r="D20" s="78" t="s">
        <v>98</v>
      </c>
      <c r="E20" s="79"/>
      <c r="F20" s="80"/>
      <c r="G20" s="76"/>
      <c r="H20" s="77"/>
      <c r="I20" s="76">
        <f>7300-258+1200</f>
        <v>8242</v>
      </c>
      <c r="J20" s="77"/>
      <c r="K20" s="76">
        <f>G20+I20</f>
        <v>8242</v>
      </c>
      <c r="L20" s="77"/>
    </row>
    <row r="21" spans="1:12" ht="20.25" customHeight="1">
      <c r="A21" s="51"/>
      <c r="B21" s="52"/>
      <c r="C21" s="53"/>
      <c r="D21" s="94" t="s">
        <v>51</v>
      </c>
      <c r="E21" s="108"/>
      <c r="F21" s="95"/>
      <c r="G21" s="99">
        <f>G18</f>
        <v>0</v>
      </c>
      <c r="H21" s="100"/>
      <c r="I21" s="99">
        <f>I18+I19+I20</f>
        <v>23779.006999999998</v>
      </c>
      <c r="J21" s="100"/>
      <c r="K21" s="99">
        <f>K18+K19+K20</f>
        <v>23779.006999999998</v>
      </c>
      <c r="L21" s="100"/>
    </row>
    <row r="23" spans="1:10" ht="12.75">
      <c r="A23" s="101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2" ht="12.75">
      <c r="A24" s="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5" t="s">
        <v>17</v>
      </c>
    </row>
    <row r="25" spans="1:12" ht="34.5" customHeight="1">
      <c r="A25" s="104" t="s">
        <v>53</v>
      </c>
      <c r="B25" s="104"/>
      <c r="C25" s="104"/>
      <c r="D25" s="104"/>
      <c r="E25" s="104"/>
      <c r="F25" s="16" t="s">
        <v>48</v>
      </c>
      <c r="G25" s="102" t="s">
        <v>25</v>
      </c>
      <c r="H25" s="103"/>
      <c r="I25" s="102" t="s">
        <v>26</v>
      </c>
      <c r="J25" s="103"/>
      <c r="K25" s="102" t="s">
        <v>27</v>
      </c>
      <c r="L25" s="103"/>
    </row>
    <row r="26" spans="1:12" ht="12.75">
      <c r="A26" s="112">
        <v>1</v>
      </c>
      <c r="B26" s="112"/>
      <c r="C26" s="112"/>
      <c r="D26" s="112"/>
      <c r="E26" s="112"/>
      <c r="F26" s="38">
        <v>2</v>
      </c>
      <c r="G26" s="102">
        <v>3</v>
      </c>
      <c r="H26" s="103"/>
      <c r="I26" s="102">
        <v>4</v>
      </c>
      <c r="J26" s="103"/>
      <c r="K26" s="102">
        <v>5</v>
      </c>
      <c r="L26" s="103"/>
    </row>
    <row r="27" spans="1:12" ht="20.25" customHeight="1">
      <c r="A27" s="109" t="s">
        <v>62</v>
      </c>
      <c r="B27" s="109"/>
      <c r="C27" s="109"/>
      <c r="D27" s="109"/>
      <c r="E27" s="109"/>
      <c r="F27" s="38"/>
      <c r="G27" s="105"/>
      <c r="H27" s="106"/>
      <c r="I27" s="110"/>
      <c r="J27" s="111"/>
      <c r="K27" s="110"/>
      <c r="L27" s="111"/>
    </row>
    <row r="28" spans="1:12" ht="15" customHeight="1">
      <c r="A28" s="109" t="s">
        <v>39</v>
      </c>
      <c r="B28" s="109"/>
      <c r="C28" s="109"/>
      <c r="D28" s="109"/>
      <c r="E28" s="109"/>
      <c r="F28" s="38"/>
      <c r="G28" s="105"/>
      <c r="H28" s="106"/>
      <c r="I28" s="110"/>
      <c r="J28" s="111"/>
      <c r="K28" s="110"/>
      <c r="L28" s="111"/>
    </row>
    <row r="29" spans="1:12" ht="18.75" customHeight="1">
      <c r="A29" s="109" t="s">
        <v>63</v>
      </c>
      <c r="B29" s="109"/>
      <c r="C29" s="109"/>
      <c r="D29" s="109"/>
      <c r="E29" s="109"/>
      <c r="F29" s="18"/>
      <c r="G29" s="105"/>
      <c r="H29" s="106"/>
      <c r="I29" s="105"/>
      <c r="J29" s="106"/>
      <c r="K29" s="105"/>
      <c r="L29" s="106"/>
    </row>
    <row r="30" spans="1:12" ht="12.75">
      <c r="A30" s="56"/>
      <c r="B30" s="10"/>
      <c r="C30" s="11"/>
      <c r="D30" s="11"/>
      <c r="E30" s="11"/>
      <c r="F30" s="107"/>
      <c r="G30" s="107"/>
      <c r="H30" s="107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29:L29"/>
    <mergeCell ref="G26:H26"/>
    <mergeCell ref="K28:L28"/>
    <mergeCell ref="A26:E26"/>
    <mergeCell ref="A27:E27"/>
    <mergeCell ref="A28:E28"/>
    <mergeCell ref="K26:L26"/>
    <mergeCell ref="G27:H27"/>
    <mergeCell ref="I27:J27"/>
    <mergeCell ref="K27:L27"/>
    <mergeCell ref="G28:H28"/>
    <mergeCell ref="F30:H30"/>
    <mergeCell ref="D21:F21"/>
    <mergeCell ref="I21:J21"/>
    <mergeCell ref="I26:J26"/>
    <mergeCell ref="A29:E29"/>
    <mergeCell ref="I28:J28"/>
    <mergeCell ref="G29:H29"/>
    <mergeCell ref="I29:J29"/>
    <mergeCell ref="K21:L21"/>
    <mergeCell ref="G21:H21"/>
    <mergeCell ref="A23:J23"/>
    <mergeCell ref="G25:H25"/>
    <mergeCell ref="I25:J25"/>
    <mergeCell ref="K25:L25"/>
    <mergeCell ref="A25:E25"/>
    <mergeCell ref="K18:L18"/>
    <mergeCell ref="K17:L17"/>
    <mergeCell ref="D15:F15"/>
    <mergeCell ref="D16:F16"/>
    <mergeCell ref="D18:F18"/>
    <mergeCell ref="K16:L16"/>
    <mergeCell ref="G18:H18"/>
    <mergeCell ref="I18:J18"/>
    <mergeCell ref="G15:H15"/>
    <mergeCell ref="I15:J15"/>
    <mergeCell ref="A3:L3"/>
    <mergeCell ref="A6:L6"/>
    <mergeCell ref="E10:I10"/>
    <mergeCell ref="E11:I11"/>
    <mergeCell ref="D17:F17"/>
    <mergeCell ref="K15:L15"/>
    <mergeCell ref="G17:H17"/>
    <mergeCell ref="I17:J17"/>
    <mergeCell ref="I16:J16"/>
    <mergeCell ref="G16:H16"/>
    <mergeCell ref="K19:L19"/>
    <mergeCell ref="K20:L20"/>
    <mergeCell ref="D19:F19"/>
    <mergeCell ref="G19:H19"/>
    <mergeCell ref="D20:F20"/>
    <mergeCell ref="G20:H20"/>
    <mergeCell ref="I19:J19"/>
    <mergeCell ref="I20:J20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106" zoomScaleSheetLayoutView="106" zoomScalePageLayoutView="0" workbookViewId="0" topLeftCell="A1">
      <selection activeCell="D34" sqref="D34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57.2539062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8.75" customHeight="1">
      <c r="A1" s="36" t="s">
        <v>84</v>
      </c>
    </row>
    <row r="2" spans="7:25" ht="12.75">
      <c r="G2" s="54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13" t="s">
        <v>54</v>
      </c>
      <c r="B3" s="113" t="s">
        <v>48</v>
      </c>
      <c r="C3" s="113" t="s">
        <v>55</v>
      </c>
      <c r="D3" s="113" t="s">
        <v>21</v>
      </c>
      <c r="E3" s="115" t="s">
        <v>23</v>
      </c>
      <c r="F3" s="116"/>
      <c r="G3" s="117"/>
      <c r="H3" s="128" t="s">
        <v>56</v>
      </c>
      <c r="I3" s="129"/>
      <c r="J3" s="130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" customHeight="1">
      <c r="A4" s="114"/>
      <c r="B4" s="114"/>
      <c r="C4" s="114"/>
      <c r="D4" s="114"/>
      <c r="E4" s="118"/>
      <c r="F4" s="119"/>
      <c r="G4" s="120"/>
      <c r="H4" s="131"/>
      <c r="I4" s="132"/>
      <c r="J4" s="133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102">
        <v>5</v>
      </c>
      <c r="F5" s="127"/>
      <c r="G5" s="103"/>
      <c r="H5" s="102">
        <v>6</v>
      </c>
      <c r="I5" s="127"/>
      <c r="J5" s="103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8.5" customHeight="1">
      <c r="A6" s="37"/>
      <c r="B6" s="43">
        <v>1217460</v>
      </c>
      <c r="C6" s="64" t="s">
        <v>100</v>
      </c>
      <c r="D6" s="44" t="s">
        <v>67</v>
      </c>
      <c r="E6" s="135" t="s">
        <v>64</v>
      </c>
      <c r="F6" s="136"/>
      <c r="G6" s="137"/>
      <c r="H6" s="150">
        <f>H8+H16+H24</f>
        <v>23779.006999999998</v>
      </c>
      <c r="I6" s="151"/>
      <c r="J6" s="152"/>
      <c r="K6" s="2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0" s="42" customFormat="1" ht="12" customHeight="1">
      <c r="A7" s="4"/>
      <c r="B7" s="4"/>
      <c r="C7" s="41" t="s">
        <v>42</v>
      </c>
      <c r="D7" s="4"/>
      <c r="E7" s="134"/>
      <c r="F7" s="134"/>
      <c r="G7" s="134"/>
      <c r="H7" s="124"/>
      <c r="I7" s="125"/>
      <c r="J7" s="126"/>
    </row>
    <row r="8" spans="1:10" s="42" customFormat="1" ht="23.25" customHeight="1">
      <c r="A8" s="4"/>
      <c r="B8" s="43">
        <v>1217461</v>
      </c>
      <c r="C8" s="58" t="s">
        <v>82</v>
      </c>
      <c r="D8" s="44" t="s">
        <v>67</v>
      </c>
      <c r="E8" s="135" t="s">
        <v>64</v>
      </c>
      <c r="F8" s="136"/>
      <c r="G8" s="137"/>
      <c r="H8" s="121">
        <f>11000+272.4+2059.607+2205</f>
        <v>15537.007</v>
      </c>
      <c r="I8" s="122"/>
      <c r="J8" s="123"/>
    </row>
    <row r="9" spans="1:10" s="42" customFormat="1" ht="12" customHeight="1">
      <c r="A9" s="4">
        <v>1</v>
      </c>
      <c r="B9" s="4"/>
      <c r="C9" s="30" t="s">
        <v>30</v>
      </c>
      <c r="D9" s="4"/>
      <c r="E9" s="134"/>
      <c r="F9" s="134"/>
      <c r="G9" s="134"/>
      <c r="H9" s="141"/>
      <c r="I9" s="142"/>
      <c r="J9" s="143"/>
    </row>
    <row r="10" spans="1:10" s="42" customFormat="1" ht="12" customHeight="1">
      <c r="A10" s="4"/>
      <c r="B10" s="4"/>
      <c r="C10" s="4" t="s">
        <v>75</v>
      </c>
      <c r="D10" s="40" t="s">
        <v>74</v>
      </c>
      <c r="E10" s="135" t="s">
        <v>64</v>
      </c>
      <c r="F10" s="136"/>
      <c r="G10" s="137"/>
      <c r="H10" s="141">
        <f>94+2+1</f>
        <v>97</v>
      </c>
      <c r="I10" s="142"/>
      <c r="J10" s="143"/>
    </row>
    <row r="11" spans="1:10" s="42" customFormat="1" ht="12" customHeight="1">
      <c r="A11" s="4">
        <v>2</v>
      </c>
      <c r="B11" s="4"/>
      <c r="C11" s="55" t="s">
        <v>24</v>
      </c>
      <c r="D11" s="4"/>
      <c r="E11" s="134"/>
      <c r="F11" s="134"/>
      <c r="G11" s="134"/>
      <c r="H11" s="141"/>
      <c r="I11" s="142"/>
      <c r="J11" s="143"/>
    </row>
    <row r="12" spans="1:10" s="42" customFormat="1" ht="12" customHeight="1">
      <c r="A12" s="4"/>
      <c r="B12" s="4"/>
      <c r="C12" s="4" t="s">
        <v>76</v>
      </c>
      <c r="D12" s="44" t="s">
        <v>67</v>
      </c>
      <c r="E12" s="135" t="s">
        <v>64</v>
      </c>
      <c r="F12" s="136"/>
      <c r="G12" s="137"/>
      <c r="H12" s="138">
        <f>H8/H10</f>
        <v>160.17532989690721</v>
      </c>
      <c r="I12" s="139"/>
      <c r="J12" s="140"/>
    </row>
    <row r="13" spans="1:10" s="42" customFormat="1" ht="12" customHeight="1">
      <c r="A13" s="4">
        <v>3</v>
      </c>
      <c r="B13" s="4"/>
      <c r="C13" s="4" t="s">
        <v>68</v>
      </c>
      <c r="D13" s="44"/>
      <c r="E13" s="135"/>
      <c r="F13" s="136"/>
      <c r="G13" s="137"/>
      <c r="H13" s="138"/>
      <c r="I13" s="139"/>
      <c r="J13" s="140"/>
    </row>
    <row r="14" spans="1:10" s="42" customFormat="1" ht="12" customHeight="1">
      <c r="A14" s="4"/>
      <c r="B14" s="4"/>
      <c r="C14" s="4" t="s">
        <v>79</v>
      </c>
      <c r="D14" s="44" t="s">
        <v>65</v>
      </c>
      <c r="E14" s="135" t="s">
        <v>64</v>
      </c>
      <c r="F14" s="136"/>
      <c r="G14" s="137"/>
      <c r="H14" s="138">
        <v>100</v>
      </c>
      <c r="I14" s="139"/>
      <c r="J14" s="140"/>
    </row>
    <row r="15" spans="1:10" s="42" customFormat="1" ht="12" customHeight="1">
      <c r="A15" s="4"/>
      <c r="B15" s="4"/>
      <c r="C15" s="32" t="s">
        <v>71</v>
      </c>
      <c r="D15" s="4"/>
      <c r="E15" s="134"/>
      <c r="F15" s="134"/>
      <c r="G15" s="134"/>
      <c r="H15" s="141"/>
      <c r="I15" s="142"/>
      <c r="J15" s="143"/>
    </row>
    <row r="16" spans="1:10" ht="21.75" customHeight="1">
      <c r="A16" s="4"/>
      <c r="B16" s="43">
        <v>1217461</v>
      </c>
      <c r="C16" s="59" t="s">
        <v>83</v>
      </c>
      <c r="D16" s="44" t="s">
        <v>67</v>
      </c>
      <c r="E16" s="135" t="s">
        <v>64</v>
      </c>
      <c r="F16" s="136"/>
      <c r="G16" s="137"/>
      <c r="H16" s="121">
        <f>4400-4400</f>
        <v>0</v>
      </c>
      <c r="I16" s="122"/>
      <c r="J16" s="123"/>
    </row>
    <row r="17" spans="1:10" ht="12" customHeight="1">
      <c r="A17" s="4">
        <v>1</v>
      </c>
      <c r="B17" s="4"/>
      <c r="C17" s="30" t="s">
        <v>30</v>
      </c>
      <c r="D17" s="4"/>
      <c r="E17" s="134"/>
      <c r="F17" s="134"/>
      <c r="G17" s="134"/>
      <c r="H17" s="141"/>
      <c r="I17" s="142"/>
      <c r="J17" s="143"/>
    </row>
    <row r="18" spans="1:10" ht="12" customHeight="1">
      <c r="A18" s="4"/>
      <c r="B18" s="4"/>
      <c r="C18" s="4" t="s">
        <v>77</v>
      </c>
      <c r="D18" s="40" t="s">
        <v>74</v>
      </c>
      <c r="E18" s="135" t="s">
        <v>64</v>
      </c>
      <c r="F18" s="136"/>
      <c r="G18" s="137"/>
      <c r="H18" s="141">
        <f>2-2</f>
        <v>0</v>
      </c>
      <c r="I18" s="142"/>
      <c r="J18" s="143"/>
    </row>
    <row r="19" spans="1:10" ht="12" customHeight="1">
      <c r="A19" s="4">
        <v>2</v>
      </c>
      <c r="B19" s="4"/>
      <c r="C19" s="55" t="s">
        <v>24</v>
      </c>
      <c r="D19" s="4"/>
      <c r="E19" s="134"/>
      <c r="F19" s="134"/>
      <c r="G19" s="134"/>
      <c r="H19" s="141"/>
      <c r="I19" s="142"/>
      <c r="J19" s="143"/>
    </row>
    <row r="20" spans="1:10" ht="12" customHeight="1">
      <c r="A20" s="4"/>
      <c r="B20" s="4"/>
      <c r="C20" s="4" t="s">
        <v>78</v>
      </c>
      <c r="D20" s="44" t="s">
        <v>67</v>
      </c>
      <c r="E20" s="135" t="s">
        <v>64</v>
      </c>
      <c r="F20" s="136"/>
      <c r="G20" s="137"/>
      <c r="H20" s="138"/>
      <c r="I20" s="139"/>
      <c r="J20" s="140"/>
    </row>
    <row r="21" spans="1:10" ht="12" customHeight="1">
      <c r="A21" s="4">
        <v>3</v>
      </c>
      <c r="B21" s="4"/>
      <c r="C21" s="4" t="s">
        <v>68</v>
      </c>
      <c r="D21" s="44"/>
      <c r="E21" s="135"/>
      <c r="F21" s="136"/>
      <c r="G21" s="137"/>
      <c r="H21" s="138"/>
      <c r="I21" s="139"/>
      <c r="J21" s="140"/>
    </row>
    <row r="22" spans="1:10" ht="12" customHeight="1">
      <c r="A22" s="4"/>
      <c r="B22" s="4"/>
      <c r="C22" s="4" t="s">
        <v>80</v>
      </c>
      <c r="D22" s="44" t="s">
        <v>65</v>
      </c>
      <c r="E22" s="135" t="s">
        <v>64</v>
      </c>
      <c r="F22" s="136"/>
      <c r="G22" s="137"/>
      <c r="H22" s="138"/>
      <c r="I22" s="139"/>
      <c r="J22" s="140"/>
    </row>
    <row r="23" spans="1:10" ht="12" customHeight="1">
      <c r="A23" s="4"/>
      <c r="B23" s="4"/>
      <c r="C23" s="32" t="s">
        <v>73</v>
      </c>
      <c r="D23" s="4"/>
      <c r="E23" s="134"/>
      <c r="F23" s="134"/>
      <c r="G23" s="134"/>
      <c r="H23" s="141"/>
      <c r="I23" s="142"/>
      <c r="J23" s="143"/>
    </row>
    <row r="24" spans="1:10" ht="26.25" customHeight="1">
      <c r="A24" s="39"/>
      <c r="B24" s="43">
        <v>1217461</v>
      </c>
      <c r="C24" s="57" t="s">
        <v>85</v>
      </c>
      <c r="D24" s="39" t="s">
        <v>67</v>
      </c>
      <c r="E24" s="39" t="s">
        <v>64</v>
      </c>
      <c r="F24" s="39"/>
      <c r="G24" s="39"/>
      <c r="H24" s="121">
        <f>7300-258+1200</f>
        <v>8242</v>
      </c>
      <c r="I24" s="122"/>
      <c r="J24" s="123"/>
    </row>
    <row r="25" spans="1:10" ht="12" customHeight="1">
      <c r="A25" s="39">
        <v>1</v>
      </c>
      <c r="B25" s="39"/>
      <c r="C25" s="39" t="s">
        <v>30</v>
      </c>
      <c r="D25" s="39"/>
      <c r="E25" s="83"/>
      <c r="F25" s="84"/>
      <c r="G25" s="85"/>
      <c r="H25" s="147"/>
      <c r="I25" s="148"/>
      <c r="J25" s="149"/>
    </row>
    <row r="26" spans="1:10" ht="12" customHeight="1">
      <c r="A26" s="39"/>
      <c r="B26" s="39"/>
      <c r="C26" s="39" t="s">
        <v>86</v>
      </c>
      <c r="D26" s="39" t="s">
        <v>74</v>
      </c>
      <c r="E26" s="39" t="s">
        <v>64</v>
      </c>
      <c r="F26" s="39"/>
      <c r="G26" s="39"/>
      <c r="H26" s="147">
        <v>8</v>
      </c>
      <c r="I26" s="148"/>
      <c r="J26" s="149"/>
    </row>
    <row r="27" spans="1:10" ht="12" customHeight="1">
      <c r="A27" s="39">
        <v>2</v>
      </c>
      <c r="B27" s="39"/>
      <c r="C27" s="39" t="s">
        <v>24</v>
      </c>
      <c r="D27" s="39"/>
      <c r="E27" s="83"/>
      <c r="F27" s="84"/>
      <c r="G27" s="85"/>
      <c r="H27" s="147"/>
      <c r="I27" s="148"/>
      <c r="J27" s="149"/>
    </row>
    <row r="28" spans="1:10" ht="12" customHeight="1">
      <c r="A28" s="39"/>
      <c r="B28" s="39"/>
      <c r="C28" s="39" t="s">
        <v>87</v>
      </c>
      <c r="D28" s="39" t="s">
        <v>67</v>
      </c>
      <c r="E28" s="39" t="s">
        <v>64</v>
      </c>
      <c r="F28" s="39"/>
      <c r="G28" s="39"/>
      <c r="H28" s="153">
        <f>H24/H26</f>
        <v>1030.25</v>
      </c>
      <c r="I28" s="154"/>
      <c r="J28" s="155"/>
    </row>
    <row r="29" spans="1:10" ht="12" customHeight="1">
      <c r="A29" s="39">
        <v>3</v>
      </c>
      <c r="B29" s="39"/>
      <c r="C29" s="39" t="s">
        <v>68</v>
      </c>
      <c r="D29" s="39"/>
      <c r="E29" s="83"/>
      <c r="F29" s="84"/>
      <c r="G29" s="85"/>
      <c r="H29" s="147"/>
      <c r="I29" s="148"/>
      <c r="J29" s="149"/>
    </row>
    <row r="30" spans="1:10" ht="24.75" customHeight="1">
      <c r="A30" s="39"/>
      <c r="B30" s="39"/>
      <c r="C30" s="57" t="s">
        <v>88</v>
      </c>
      <c r="D30" s="63" t="s">
        <v>65</v>
      </c>
      <c r="E30" s="39" t="s">
        <v>64</v>
      </c>
      <c r="F30" s="39"/>
      <c r="G30" s="39"/>
      <c r="H30" s="147">
        <v>100</v>
      </c>
      <c r="I30" s="148"/>
      <c r="J30" s="149"/>
    </row>
    <row r="31" spans="9:10" ht="24" customHeight="1">
      <c r="I31" s="156"/>
      <c r="J31" s="156"/>
    </row>
    <row r="32" spans="8:10" ht="12.75">
      <c r="H32" s="36">
        <f>H10+H18+H26</f>
        <v>105</v>
      </c>
      <c r="I32" s="144">
        <f>H8+H16+H24</f>
        <v>23779.006999999998</v>
      </c>
      <c r="J32" s="68"/>
    </row>
    <row r="33" spans="9:10" ht="12.75" customHeight="1">
      <c r="I33" s="145"/>
      <c r="J33" s="146"/>
    </row>
    <row r="35" ht="12.75" customHeight="1"/>
    <row r="37" ht="12" customHeight="1"/>
    <row r="38" ht="25.5" customHeight="1"/>
  </sheetData>
  <sheetProtection/>
  <mergeCells count="57">
    <mergeCell ref="H26:J26"/>
    <mergeCell ref="H27:J27"/>
    <mergeCell ref="E23:G23"/>
    <mergeCell ref="H23:J23"/>
    <mergeCell ref="E22:G22"/>
    <mergeCell ref="H25:J25"/>
    <mergeCell ref="E27:G27"/>
    <mergeCell ref="H22:J22"/>
    <mergeCell ref="H24:J24"/>
    <mergeCell ref="I32:J32"/>
    <mergeCell ref="I33:J33"/>
    <mergeCell ref="H30:J30"/>
    <mergeCell ref="H29:J29"/>
    <mergeCell ref="E6:G6"/>
    <mergeCell ref="H6:J6"/>
    <mergeCell ref="E29:G29"/>
    <mergeCell ref="H28:J28"/>
    <mergeCell ref="I31:J31"/>
    <mergeCell ref="E25:G25"/>
    <mergeCell ref="E19:G19"/>
    <mergeCell ref="H19:J19"/>
    <mergeCell ref="E20:G20"/>
    <mergeCell ref="H20:J20"/>
    <mergeCell ref="E21:G21"/>
    <mergeCell ref="H21:J21"/>
    <mergeCell ref="E16:G16"/>
    <mergeCell ref="H16:J16"/>
    <mergeCell ref="E17:G17"/>
    <mergeCell ref="H17:J17"/>
    <mergeCell ref="E18:G18"/>
    <mergeCell ref="H18:J18"/>
    <mergeCell ref="E14:G14"/>
    <mergeCell ref="H13:J13"/>
    <mergeCell ref="H14:J14"/>
    <mergeCell ref="E12:G12"/>
    <mergeCell ref="H9:J9"/>
    <mergeCell ref="E15:G15"/>
    <mergeCell ref="H15:J15"/>
    <mergeCell ref="H12:J12"/>
    <mergeCell ref="H11:J11"/>
    <mergeCell ref="H10:J10"/>
    <mergeCell ref="E7:G7"/>
    <mergeCell ref="E8:G8"/>
    <mergeCell ref="E11:G11"/>
    <mergeCell ref="E13:G13"/>
    <mergeCell ref="E10:G10"/>
    <mergeCell ref="E9:G9"/>
    <mergeCell ref="A3:A4"/>
    <mergeCell ref="D3:D4"/>
    <mergeCell ref="C3:C4"/>
    <mergeCell ref="E3:G4"/>
    <mergeCell ref="B3:B4"/>
    <mergeCell ref="H8:J8"/>
    <mergeCell ref="H7:J7"/>
    <mergeCell ref="H5:J5"/>
    <mergeCell ref="E5:G5"/>
    <mergeCell ref="H3:J4"/>
  </mergeCells>
  <printOptions/>
  <pageMargins left="0.5905511811023623" right="0.5905511811023623" top="0.31496062992125984" bottom="0.1968503937007874" header="0" footer="0"/>
  <pageSetup horizontalDpi="600" verticalDpi="600" orientation="landscape" paperSize="9" scale="95" r:id="rId1"/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57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ht="12.75">
      <c r="K3" s="23" t="s">
        <v>17</v>
      </c>
    </row>
    <row r="4" spans="1:15" s="25" customFormat="1" ht="21" customHeight="1">
      <c r="A4" s="161" t="s">
        <v>22</v>
      </c>
      <c r="B4" s="161" t="s">
        <v>28</v>
      </c>
      <c r="C4" s="161" t="s">
        <v>48</v>
      </c>
      <c r="D4" s="158" t="s">
        <v>37</v>
      </c>
      <c r="E4" s="159"/>
      <c r="F4" s="160"/>
      <c r="G4" s="158" t="s">
        <v>58</v>
      </c>
      <c r="H4" s="159"/>
      <c r="I4" s="160"/>
      <c r="J4" s="158" t="s">
        <v>59</v>
      </c>
      <c r="K4" s="159"/>
      <c r="L4" s="160"/>
      <c r="M4" s="163" t="s">
        <v>38</v>
      </c>
      <c r="N4" s="24"/>
      <c r="O4" s="24"/>
    </row>
    <row r="5" spans="1:15" s="25" customFormat="1" ht="11.25" customHeight="1">
      <c r="A5" s="165"/>
      <c r="B5" s="165"/>
      <c r="C5" s="165"/>
      <c r="D5" s="161" t="s">
        <v>18</v>
      </c>
      <c r="E5" s="161" t="s">
        <v>19</v>
      </c>
      <c r="F5" s="161" t="s">
        <v>20</v>
      </c>
      <c r="G5" s="161" t="s">
        <v>18</v>
      </c>
      <c r="H5" s="161" t="s">
        <v>19</v>
      </c>
      <c r="I5" s="161" t="s">
        <v>20</v>
      </c>
      <c r="J5" s="161" t="s">
        <v>18</v>
      </c>
      <c r="K5" s="161" t="s">
        <v>19</v>
      </c>
      <c r="L5" s="161" t="s">
        <v>20</v>
      </c>
      <c r="M5" s="163"/>
      <c r="N5" s="24"/>
      <c r="O5" s="24"/>
    </row>
    <row r="6" spans="1:15" s="25" customFormat="1" ht="26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57</v>
      </c>
      <c r="E11" s="1"/>
      <c r="F11" s="1"/>
      <c r="G11" s="28" t="s">
        <v>57</v>
      </c>
      <c r="H11" s="1"/>
      <c r="I11" s="1"/>
      <c r="J11" s="28" t="s">
        <v>57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60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6" t="s">
        <v>89</v>
      </c>
      <c r="B19" s="164"/>
      <c r="C19" s="164"/>
      <c r="D19" s="164"/>
      <c r="F19" s="14"/>
      <c r="G19" s="14"/>
      <c r="H19" s="14"/>
      <c r="K19" s="45" t="s">
        <v>90</v>
      </c>
      <c r="L19" s="14"/>
    </row>
    <row r="21" spans="1:3" ht="12.75">
      <c r="A21" s="146" t="s">
        <v>31</v>
      </c>
      <c r="B21" s="146"/>
      <c r="C21" s="29"/>
    </row>
    <row r="22" spans="1:12" ht="23.25" customHeight="1">
      <c r="A22" s="164" t="s">
        <v>44</v>
      </c>
      <c r="B22" s="164"/>
      <c r="C22" s="164"/>
      <c r="D22" s="164"/>
      <c r="E22" s="164"/>
      <c r="F22" s="14"/>
      <c r="G22" s="14"/>
      <c r="H22" s="14"/>
      <c r="K22" s="14" t="s">
        <v>32</v>
      </c>
      <c r="L22" s="14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2018-10-02T12:56:34Z</cp:lastPrinted>
  <dcterms:created xsi:type="dcterms:W3CDTF">2012-05-17T07:42:16Z</dcterms:created>
  <dcterms:modified xsi:type="dcterms:W3CDTF">2018-10-02T12:57:42Z</dcterms:modified>
  <cp:category/>
  <cp:version/>
  <cp:contentType/>
  <cp:contentStatus/>
</cp:coreProperties>
</file>