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<sst xmlns="http://schemas.openxmlformats.org/spreadsheetml/2006/main" count="319" uniqueCount="121">
  <si>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</si>
  <si>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</si>
  <si>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</si>
  <si>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</si>
  <si>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</si>
  <si>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</si>
  <si>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</si>
  <si>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</si>
  <si>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</si>
  <si>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</si>
  <si>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</si>
  <si>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</si>
  <si>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</si>
  <si>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</si>
  <si>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</si>
  <si>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</si>
  <si>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</si>
  <si>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</si>
  <si>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</si>
  <si>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</si>
  <si>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</si>
  <si>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</si>
  <si>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</si>
  <si>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</si>
  <si>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</si>
  <si>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</si>
  <si>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</si>
  <si>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</si>
  <si>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</si>
  <si>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</si>
  <si>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</si>
  <si>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</si>
  <si>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</si>
  <si>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</si>
  <si>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</si>
  <si>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</si>
  <si>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</si>
  <si>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</si>
  <si>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</si>
  <si>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</si>
  <si>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</si>
  <si>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</si>
  <si>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</si>
  <si>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</si>
  <si>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</si>
  <si>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</si>
  <si>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</si>
  <si>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</si>
  <si>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</si>
  <si>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</si>
  <si>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</si>
  <si>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</si>
  <si>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</si>
  <si>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</si>
  <si>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</si>
  <si>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</si>
  <si>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</si>
  <si>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</si>
  <si>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</si>
  <si>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</si>
  <si>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</si>
  <si>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</si>
  <si>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</si>
  <si>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</si>
  <si>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</si>
  <si>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</si>
  <si>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</si>
  <si>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</si>
  <si>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</si>
  <si>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</si>
  <si>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</si>
  <si>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</si>
  <si>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</si>
  <si>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</si>
  <si>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</si>
  <si>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</si>
  <si>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</si>
  <si>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</si>
  <si>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</si>
  <si>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</si>
  <si>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</si>
  <si>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</si>
  <si>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</si>
  <si>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</si>
  <si>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</si>
  <si>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</si>
  <si>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</si>
  <si>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</si>
  <si>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</si>
  <si>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</si>
  <si>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</si>
  <si>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</si>
  <si>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</si>
  <si>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</si>
  <si>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</si>
  <si>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</si>
  <si>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</si>
  <si>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</si>
  <si>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</si>
  <si>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</si>
  <si>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</si>
  <si>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</si>
  <si>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</si>
  <si>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</si>
  <si>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</si>
  <si>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</si>
  <si>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</si>
  <si>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</si>
  <si>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Директор департаменту житлового  господарства та інфраструктури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</si>
  <si>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</si>
  <si>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</si>
  <si>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</si>
  <si>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</si>
  <si>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</si>
  <si>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</si>
  <si>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</si>
  <si>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</si>
  <si>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</si>
  <si>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</si>
  <si>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744 001 546,00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744 001 546,00</t>
    </r>
    <r>
      <rPr>
        <sz val="12"/>
        <color indexed="8"/>
        <rFont val="Times New Roman"/>
        <family val="1"/>
      </rPr>
      <t xml:space="preserve"> гривень.</t>
    </r>
  </si>
  <si>
    <t xml:space="preserve"> 12.03.2020   N  112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</si>
</sst>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5" fillId="35" borderId="12" xfId="0" applyNumberFormat="1" applyFont="1" applyFill="1" applyBorder="1" applyAlignment="1">
      <alignment horizontal="right"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58" fillId="0" borderId="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8" fillId="0" borderId="0" xfId="0" applyFont="1" applyAlignment="1">
      <alignment vertical="center" wrapText="1"/>
    </xf>
    <xf numFmtId="0" fontId="11" fillId="0" borderId="13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1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/>
    </xf>
    <xf numFmtId="0" fontId="54" fillId="0" borderId="0" xfId="0" applyFont="1" applyAlignment="1">
      <alignment horizontal="left" vertical="center" wrapText="1"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2" fillId="0" borderId="13" xfId="52" applyFont="1" applyFill="1" applyBorder="1" applyAlignment="1">
      <alignment horizontal="left" vertical="top" wrapText="1"/>
      <protection/>
    </xf>
    <xf numFmtId="0" fontId="12" fillId="0" borderId="12" xfId="52" applyFont="1" applyFill="1" applyBorder="1" applyAlignment="1">
      <alignment horizontal="left" vertical="top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12" fillId="0" borderId="13" xfId="52" applyFont="1" applyFill="1" applyBorder="1" applyAlignment="1">
      <alignment vertical="top" wrapText="1"/>
      <protection/>
    </xf>
    <xf numFmtId="0" fontId="12" fillId="0" borderId="12" xfId="52" applyFont="1" applyFill="1" applyBorder="1" applyAlignment="1">
      <alignment vertical="top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3">
      <selection activeCell="E11" sqref="E11:H11"/>
    </sheetView>
  </sheetViews>
  <sheetFormatPr defaultColWidth="21.57421875" defaultRowHeight="15"/>
  <cols>
    <col min="1" max="1" width="6.28125" style="25" customWidth="1"/>
    <col min="2" max="2" width="33.140625" style="25" customWidth="1"/>
    <col min="3" max="3" width="11.7109375" style="25" customWidth="1"/>
    <col min="4" max="4" width="13.57421875" style="25" customWidth="1"/>
    <col min="5" max="5" width="20.8515625" style="25" customWidth="1"/>
    <col min="6" max="6" width="17.8515625" style="25" customWidth="1"/>
    <col min="7" max="7" width="19.57421875" style="25" customWidth="1"/>
    <col min="8" max="8" width="19.8515625" style="25" customWidth="1"/>
    <col min="9" max="16384" width="21.57421875" style="25" customWidth="1"/>
  </cols>
  <sheetData>
    <row r="1" spans="1:7" s="64" customFormat="1" ht="15.75" customHeight="1">
      <c r="A1" s="25"/>
      <c r="B1" s="25"/>
      <c r="C1" s="25"/>
      <c r="D1" s="25"/>
      <c r="E1" s="59" t="s">
        <v>0</v>
      </c>
      <c r="G1" s="59"/>
    </row>
    <row r="2" spans="1:7" s="64" customFormat="1" ht="15.75">
      <c r="A2" s="25"/>
      <c r="B2" s="25"/>
      <c r="C2" s="25"/>
      <c r="D2" s="25"/>
      <c r="E2" s="25" t="s">
        <v>59</v>
      </c>
      <c r="G2" s="25"/>
    </row>
    <row r="3" spans="1:7" s="64" customFormat="1" ht="15.75">
      <c r="A3" s="25"/>
      <c r="B3" s="25"/>
      <c r="C3" s="25"/>
      <c r="D3" s="25"/>
      <c r="E3" s="25" t="s">
        <v>60</v>
      </c>
      <c r="G3" s="25"/>
    </row>
    <row r="4" spans="1:7" s="64" customFormat="1" ht="15.75">
      <c r="A4" s="25"/>
      <c r="B4" s="25"/>
      <c r="C4" s="25"/>
      <c r="D4" s="25"/>
      <c r="E4" s="25" t="s">
        <v>61</v>
      </c>
      <c r="G4" s="25"/>
    </row>
    <row r="5" spans="1:7" s="64" customFormat="1" ht="15.75">
      <c r="A5" s="25"/>
      <c r="B5" s="25"/>
      <c r="C5" s="25"/>
      <c r="D5" s="25"/>
      <c r="E5" s="25" t="s">
        <v>91</v>
      </c>
      <c r="G5" s="25"/>
    </row>
    <row r="6" spans="1:7" s="64" customFormat="1" ht="15.75">
      <c r="A6" s="25"/>
      <c r="B6" s="25"/>
      <c r="C6" s="25"/>
      <c r="D6" s="25"/>
      <c r="E6" s="25"/>
      <c r="G6" s="25"/>
    </row>
    <row r="7" spans="1:8" s="64" customFormat="1" ht="15.75" customHeight="1">
      <c r="A7" s="61"/>
      <c r="B7" s="25"/>
      <c r="C7" s="25"/>
      <c r="D7" s="25"/>
      <c r="E7" s="61" t="s">
        <v>0</v>
      </c>
      <c r="G7" s="59"/>
      <c r="H7" s="25"/>
    </row>
    <row r="8" spans="1:8" s="64" customFormat="1" ht="15.75" customHeight="1">
      <c r="A8" s="61"/>
      <c r="B8" s="25"/>
      <c r="C8" s="25"/>
      <c r="D8" s="25"/>
      <c r="E8" s="96" t="s">
        <v>1</v>
      </c>
      <c r="F8" s="96"/>
      <c r="G8" s="65"/>
      <c r="H8" s="65"/>
    </row>
    <row r="9" spans="1:8" s="64" customFormat="1" ht="21.75" customHeight="1">
      <c r="A9" s="61"/>
      <c r="B9" s="61"/>
      <c r="C9" s="25"/>
      <c r="D9" s="25"/>
      <c r="E9" s="97" t="s">
        <v>64</v>
      </c>
      <c r="F9" s="97"/>
      <c r="G9" s="97"/>
      <c r="H9" s="97"/>
    </row>
    <row r="10" spans="1:8" s="64" customFormat="1" ht="24" customHeight="1">
      <c r="A10" s="61"/>
      <c r="B10" s="25"/>
      <c r="C10" s="25"/>
      <c r="D10" s="25"/>
      <c r="E10" s="98" t="s">
        <v>2</v>
      </c>
      <c r="F10" s="98"/>
      <c r="G10" s="98"/>
      <c r="H10" s="98"/>
    </row>
    <row r="11" spans="1:8" s="64" customFormat="1" ht="15.75">
      <c r="A11" s="61"/>
      <c r="B11" s="25"/>
      <c r="C11" s="25"/>
      <c r="D11" s="25"/>
      <c r="E11" s="99" t="s">
        <v>120</v>
      </c>
      <c r="F11" s="100"/>
      <c r="G11" s="100"/>
      <c r="H11" s="100"/>
    </row>
    <row r="12" spans="1:8" s="64" customFormat="1" ht="15.75">
      <c r="A12" s="25"/>
      <c r="B12" s="25"/>
      <c r="C12" s="25"/>
      <c r="D12" s="25"/>
      <c r="E12" s="25"/>
      <c r="F12" s="25"/>
      <c r="G12" s="25"/>
      <c r="H12" s="25"/>
    </row>
    <row r="13" spans="1:8" s="64" customFormat="1" ht="15" customHeight="1">
      <c r="A13" s="101" t="s">
        <v>110</v>
      </c>
      <c r="B13" s="101"/>
      <c r="C13" s="101"/>
      <c r="D13" s="101"/>
      <c r="E13" s="101"/>
      <c r="F13" s="101"/>
      <c r="G13" s="101"/>
      <c r="H13" s="101"/>
    </row>
    <row r="14" spans="1:8" s="64" customFormat="1" ht="15.75" customHeight="1">
      <c r="A14" s="101" t="s">
        <v>111</v>
      </c>
      <c r="B14" s="101"/>
      <c r="C14" s="101"/>
      <c r="D14" s="101"/>
      <c r="E14" s="101"/>
      <c r="F14" s="101"/>
      <c r="G14" s="101"/>
      <c r="H14" s="101"/>
    </row>
    <row r="15" spans="1:8" s="64" customFormat="1" ht="15.75">
      <c r="A15" s="25"/>
      <c r="B15" s="25"/>
      <c r="C15" s="25"/>
      <c r="D15" s="25"/>
      <c r="E15" s="25"/>
      <c r="F15" s="25"/>
      <c r="G15" s="25"/>
      <c r="H15" s="25"/>
    </row>
    <row r="16" spans="1:8" s="64" customFormat="1" ht="15.75">
      <c r="A16" s="25"/>
      <c r="B16" s="25"/>
      <c r="C16" s="25"/>
      <c r="D16" s="25"/>
      <c r="E16" s="25"/>
      <c r="F16" s="25"/>
      <c r="G16" s="25"/>
      <c r="H16" s="25"/>
    </row>
    <row r="17" spans="1:8" s="64" customFormat="1" ht="15.75" customHeight="1">
      <c r="A17" s="102" t="s">
        <v>3</v>
      </c>
      <c r="B17" s="15">
        <v>1200000</v>
      </c>
      <c r="C17" s="61"/>
      <c r="D17" s="78" t="s">
        <v>63</v>
      </c>
      <c r="E17" s="78"/>
      <c r="F17" s="78"/>
      <c r="G17" s="78"/>
      <c r="H17" s="66">
        <v>34814670</v>
      </c>
    </row>
    <row r="18" spans="1:8" s="64" customFormat="1" ht="33.75" customHeight="1">
      <c r="A18" s="102"/>
      <c r="B18" s="12" t="s">
        <v>112</v>
      </c>
      <c r="C18" s="61"/>
      <c r="D18" s="103" t="s">
        <v>2</v>
      </c>
      <c r="E18" s="103"/>
      <c r="F18" s="103"/>
      <c r="G18" s="52"/>
      <c r="H18" s="67" t="s">
        <v>113</v>
      </c>
    </row>
    <row r="19" spans="1:8" s="64" customFormat="1" ht="15.75" customHeight="1">
      <c r="A19" s="102" t="s">
        <v>5</v>
      </c>
      <c r="B19" s="15">
        <v>1210000</v>
      </c>
      <c r="C19" s="95"/>
      <c r="D19" s="78" t="s">
        <v>63</v>
      </c>
      <c r="E19" s="78"/>
      <c r="F19" s="78"/>
      <c r="G19" s="78"/>
      <c r="H19" s="66">
        <v>34814670</v>
      </c>
    </row>
    <row r="20" spans="1:8" s="64" customFormat="1" ht="27" customHeight="1">
      <c r="A20" s="102"/>
      <c r="B20" s="12" t="s">
        <v>112</v>
      </c>
      <c r="C20" s="95"/>
      <c r="D20" s="103" t="s">
        <v>34</v>
      </c>
      <c r="E20" s="103"/>
      <c r="F20" s="103"/>
      <c r="G20" s="52"/>
      <c r="H20" s="68" t="s">
        <v>113</v>
      </c>
    </row>
    <row r="21" spans="1:8" s="64" customFormat="1" ht="30" customHeight="1">
      <c r="A21" s="69" t="s">
        <v>6</v>
      </c>
      <c r="B21" s="70">
        <v>1217670</v>
      </c>
      <c r="C21" s="71" t="s">
        <v>118</v>
      </c>
      <c r="D21" s="71" t="s">
        <v>70</v>
      </c>
      <c r="E21" s="93" t="s">
        <v>69</v>
      </c>
      <c r="F21" s="93"/>
      <c r="G21" s="52"/>
      <c r="H21" s="70">
        <v>13201100000</v>
      </c>
    </row>
    <row r="22" spans="1:8" s="64" customFormat="1" ht="92.25" customHeight="1">
      <c r="A22" s="58"/>
      <c r="B22" s="12" t="s">
        <v>112</v>
      </c>
      <c r="C22" s="12" t="s">
        <v>114</v>
      </c>
      <c r="D22" s="12" t="s">
        <v>115</v>
      </c>
      <c r="E22" s="94" t="s">
        <v>116</v>
      </c>
      <c r="F22" s="94"/>
      <c r="G22" s="52"/>
      <c r="H22" s="72" t="s">
        <v>117</v>
      </c>
    </row>
    <row r="23" spans="1:10" ht="42" customHeight="1">
      <c r="A23" s="19" t="s">
        <v>8</v>
      </c>
      <c r="B23" s="111" t="s">
        <v>119</v>
      </c>
      <c r="C23" s="111"/>
      <c r="D23" s="105"/>
      <c r="E23" s="105"/>
      <c r="F23" s="105"/>
      <c r="G23" s="105"/>
      <c r="H23" s="105"/>
      <c r="J23" s="27"/>
    </row>
    <row r="24" spans="1:13" ht="64.5" customHeight="1">
      <c r="A24" s="19" t="s">
        <v>9</v>
      </c>
      <c r="B24" s="111" t="s">
        <v>99</v>
      </c>
      <c r="C24" s="111"/>
      <c r="D24" s="105"/>
      <c r="E24" s="105"/>
      <c r="F24" s="105"/>
      <c r="G24" s="105"/>
      <c r="H24" s="105"/>
      <c r="K24" s="109"/>
      <c r="L24" s="109"/>
      <c r="M24" s="109"/>
    </row>
    <row r="25" spans="1:13" ht="20.25" customHeight="1">
      <c r="A25" s="39" t="s">
        <v>10</v>
      </c>
      <c r="B25" s="113" t="s">
        <v>95</v>
      </c>
      <c r="C25" s="113"/>
      <c r="D25" s="105"/>
      <c r="E25" s="105"/>
      <c r="F25" s="105"/>
      <c r="G25" s="105"/>
      <c r="H25" s="105"/>
      <c r="K25" s="109"/>
      <c r="L25" s="109"/>
      <c r="M25" s="109"/>
    </row>
    <row r="26" spans="1:13" ht="20.25" customHeight="1">
      <c r="A26" s="40" t="s">
        <v>12</v>
      </c>
      <c r="B26" s="83" t="s">
        <v>96</v>
      </c>
      <c r="C26" s="114"/>
      <c r="D26" s="114"/>
      <c r="E26" s="114"/>
      <c r="F26" s="114"/>
      <c r="G26" s="114"/>
      <c r="H26" s="84"/>
      <c r="K26" s="109"/>
      <c r="L26" s="109"/>
      <c r="M26" s="109"/>
    </row>
    <row r="27" spans="1:13" ht="20.25" customHeight="1">
      <c r="A27" s="40">
        <v>1</v>
      </c>
      <c r="B27" s="79" t="s">
        <v>102</v>
      </c>
      <c r="C27" s="80"/>
      <c r="D27" s="80"/>
      <c r="E27" s="80"/>
      <c r="F27" s="80"/>
      <c r="G27" s="80"/>
      <c r="H27" s="81"/>
      <c r="K27" s="109"/>
      <c r="L27" s="109"/>
      <c r="M27" s="109"/>
    </row>
    <row r="28" spans="1:13" ht="9.75" customHeight="1">
      <c r="A28" s="43"/>
      <c r="B28" s="44"/>
      <c r="C28" s="44"/>
      <c r="D28" s="44"/>
      <c r="E28" s="44"/>
      <c r="F28" s="44"/>
      <c r="G28" s="44"/>
      <c r="H28" s="44"/>
      <c r="K28" s="109"/>
      <c r="L28" s="109"/>
      <c r="M28" s="109"/>
    </row>
    <row r="29" spans="1:15" ht="30.75" customHeight="1">
      <c r="A29" s="39" t="s">
        <v>11</v>
      </c>
      <c r="B29" s="111" t="s">
        <v>100</v>
      </c>
      <c r="C29" s="111"/>
      <c r="D29" s="105"/>
      <c r="E29" s="105"/>
      <c r="F29" s="105"/>
      <c r="G29" s="105"/>
      <c r="H29" s="105"/>
      <c r="I29" s="63"/>
      <c r="J29" s="63"/>
      <c r="K29" s="73"/>
      <c r="L29" s="78"/>
      <c r="M29" s="78"/>
      <c r="N29" s="78"/>
      <c r="O29" s="78"/>
    </row>
    <row r="30" spans="1:5" ht="18.75" customHeight="1">
      <c r="A30" s="38" t="s">
        <v>14</v>
      </c>
      <c r="B30" s="90" t="s">
        <v>101</v>
      </c>
      <c r="C30" s="90"/>
      <c r="D30" s="90"/>
      <c r="E30" s="90"/>
    </row>
    <row r="31" spans="1:13" ht="12" customHeight="1">
      <c r="A31" s="4"/>
      <c r="K31" s="109"/>
      <c r="L31" s="109"/>
      <c r="M31" s="109"/>
    </row>
    <row r="32" spans="1:13" ht="15.75">
      <c r="A32" s="20" t="s">
        <v>12</v>
      </c>
      <c r="B32" s="83" t="s">
        <v>13</v>
      </c>
      <c r="C32" s="114"/>
      <c r="D32" s="114"/>
      <c r="E32" s="114"/>
      <c r="F32" s="114"/>
      <c r="G32" s="114"/>
      <c r="H32" s="84"/>
      <c r="K32" s="109"/>
      <c r="L32" s="109"/>
      <c r="M32" s="109"/>
    </row>
    <row r="33" spans="1:13" ht="30.75" customHeight="1">
      <c r="A33" s="20">
        <v>1</v>
      </c>
      <c r="B33" s="79" t="s">
        <v>97</v>
      </c>
      <c r="C33" s="80"/>
      <c r="D33" s="80"/>
      <c r="E33" s="80"/>
      <c r="F33" s="80"/>
      <c r="G33" s="80"/>
      <c r="H33" s="81"/>
      <c r="K33" s="109"/>
      <c r="L33" s="109"/>
      <c r="M33" s="109"/>
    </row>
    <row r="34" spans="1:13" ht="15.75">
      <c r="A34" s="4"/>
      <c r="K34" s="109"/>
      <c r="L34" s="109"/>
      <c r="M34" s="109"/>
    </row>
    <row r="35" spans="1:13" ht="15.75">
      <c r="A35" s="38" t="s">
        <v>21</v>
      </c>
      <c r="B35" s="82" t="s">
        <v>17</v>
      </c>
      <c r="C35" s="82"/>
      <c r="D35" s="82"/>
      <c r="E35" s="82"/>
      <c r="F35" s="82"/>
      <c r="G35" s="82"/>
      <c r="H35" s="82"/>
      <c r="K35" s="109"/>
      <c r="L35" s="109"/>
      <c r="M35" s="109"/>
    </row>
    <row r="36" spans="1:7" ht="15" customHeight="1">
      <c r="A36" s="4"/>
      <c r="F36" s="57" t="s">
        <v>109</v>
      </c>
      <c r="G36" s="49"/>
    </row>
    <row r="37" spans="1:6" ht="36" customHeight="1">
      <c r="A37" s="62" t="s">
        <v>12</v>
      </c>
      <c r="B37" s="83" t="s">
        <v>17</v>
      </c>
      <c r="C37" s="84"/>
      <c r="D37" s="62" t="s">
        <v>18</v>
      </c>
      <c r="E37" s="62" t="s">
        <v>19</v>
      </c>
      <c r="F37" s="62" t="s">
        <v>20</v>
      </c>
    </row>
    <row r="38" spans="1:6" ht="15.75">
      <c r="A38" s="62">
        <v>1</v>
      </c>
      <c r="B38" s="83">
        <v>2</v>
      </c>
      <c r="C38" s="84"/>
      <c r="D38" s="62">
        <v>3</v>
      </c>
      <c r="E38" s="62">
        <v>4</v>
      </c>
      <c r="F38" s="62">
        <v>5</v>
      </c>
    </row>
    <row r="39" spans="1:6" ht="38.25" customHeight="1">
      <c r="A39" s="24" t="s">
        <v>3</v>
      </c>
      <c r="B39" s="88" t="s">
        <v>71</v>
      </c>
      <c r="C39" s="89"/>
      <c r="D39" s="17">
        <v>0</v>
      </c>
      <c r="E39" s="16">
        <f>419300000+306152000-35400000+53949546</f>
        <v>744001546</v>
      </c>
      <c r="F39" s="17">
        <f>D39+E39</f>
        <v>744001546</v>
      </c>
    </row>
    <row r="40" spans="1:6" ht="26.25" customHeight="1">
      <c r="A40" s="85" t="s">
        <v>20</v>
      </c>
      <c r="B40" s="86"/>
      <c r="C40" s="87"/>
      <c r="D40" s="17">
        <f>D39</f>
        <v>0</v>
      </c>
      <c r="E40" s="17">
        <f>E39</f>
        <v>744001546</v>
      </c>
      <c r="F40" s="17">
        <f>F39</f>
        <v>744001546</v>
      </c>
    </row>
    <row r="41" ht="22.5" customHeight="1">
      <c r="A41" s="4"/>
    </row>
    <row r="42" spans="1:8" ht="20.25" customHeight="1">
      <c r="A42" s="112" t="s">
        <v>23</v>
      </c>
      <c r="B42" s="82" t="s">
        <v>103</v>
      </c>
      <c r="C42" s="82"/>
      <c r="D42" s="82"/>
      <c r="E42" s="82"/>
      <c r="F42" s="82"/>
      <c r="G42" s="82"/>
      <c r="H42" s="82"/>
    </row>
    <row r="43" ht="12" customHeight="1">
      <c r="A43" s="112"/>
    </row>
    <row r="44" ht="11.25" customHeight="1" hidden="1">
      <c r="A44" s="4"/>
    </row>
    <row r="45" spans="1:6" ht="22.5" customHeight="1">
      <c r="A45" s="4"/>
      <c r="F45" s="57" t="s">
        <v>109</v>
      </c>
    </row>
    <row r="46" spans="1:6" ht="38.25" customHeight="1">
      <c r="A46" s="50" t="s">
        <v>12</v>
      </c>
      <c r="B46" s="83" t="s">
        <v>22</v>
      </c>
      <c r="C46" s="84"/>
      <c r="D46" s="50" t="s">
        <v>18</v>
      </c>
      <c r="E46" s="50" t="s">
        <v>19</v>
      </c>
      <c r="F46" s="50" t="s">
        <v>20</v>
      </c>
    </row>
    <row r="47" spans="1:6" ht="17.25" customHeight="1">
      <c r="A47" s="50">
        <v>1</v>
      </c>
      <c r="B47" s="83">
        <v>2</v>
      </c>
      <c r="C47" s="84"/>
      <c r="D47" s="50">
        <v>3</v>
      </c>
      <c r="E47" s="50">
        <v>4</v>
      </c>
      <c r="F47" s="50">
        <v>5</v>
      </c>
    </row>
    <row r="48" spans="1:6" ht="15.75">
      <c r="A48" s="51"/>
      <c r="B48" s="83"/>
      <c r="C48" s="84"/>
      <c r="D48" s="9"/>
      <c r="E48" s="9"/>
      <c r="F48" s="9"/>
    </row>
    <row r="49" spans="1:6" ht="15.75" customHeight="1">
      <c r="A49" s="85" t="s">
        <v>20</v>
      </c>
      <c r="B49" s="86"/>
      <c r="C49" s="87"/>
      <c r="D49" s="22"/>
      <c r="E49" s="22"/>
      <c r="F49" s="22"/>
    </row>
    <row r="50" ht="12" customHeight="1">
      <c r="A50" s="4"/>
    </row>
    <row r="51" spans="1:8" ht="19.5" customHeight="1">
      <c r="A51" s="38" t="s">
        <v>92</v>
      </c>
      <c r="B51" s="82" t="s">
        <v>104</v>
      </c>
      <c r="C51" s="82"/>
      <c r="D51" s="82"/>
      <c r="E51" s="82"/>
      <c r="F51" s="82"/>
      <c r="G51" s="82"/>
      <c r="H51" s="82"/>
    </row>
    <row r="52" ht="12" customHeight="1">
      <c r="A52" s="4"/>
    </row>
    <row r="53" spans="1:8" ht="30.75" customHeight="1">
      <c r="A53" s="20" t="s">
        <v>12</v>
      </c>
      <c r="B53" s="83" t="s">
        <v>24</v>
      </c>
      <c r="C53" s="84"/>
      <c r="D53" s="20" t="s">
        <v>25</v>
      </c>
      <c r="E53" s="20" t="s">
        <v>26</v>
      </c>
      <c r="F53" s="20" t="s">
        <v>18</v>
      </c>
      <c r="G53" s="20" t="s">
        <v>19</v>
      </c>
      <c r="H53" s="20" t="s">
        <v>20</v>
      </c>
    </row>
    <row r="54" spans="1:8" ht="18" customHeight="1">
      <c r="A54" s="20">
        <v>1</v>
      </c>
      <c r="B54" s="83">
        <v>2</v>
      </c>
      <c r="C54" s="84"/>
      <c r="D54" s="20">
        <v>3</v>
      </c>
      <c r="E54" s="20">
        <v>4</v>
      </c>
      <c r="F54" s="20">
        <v>5</v>
      </c>
      <c r="G54" s="20">
        <v>6</v>
      </c>
      <c r="H54" s="20">
        <v>7</v>
      </c>
    </row>
    <row r="55" spans="1:8" ht="30" customHeight="1">
      <c r="A55" s="24"/>
      <c r="B55" s="115" t="s">
        <v>71</v>
      </c>
      <c r="C55" s="116"/>
      <c r="D55" s="32" t="s">
        <v>68</v>
      </c>
      <c r="E55" s="20"/>
      <c r="F55" s="28"/>
      <c r="G55" s="28">
        <f>SUM(G73:G85)</f>
        <v>744001546</v>
      </c>
      <c r="H55" s="28">
        <f>G55</f>
        <v>744001546</v>
      </c>
    </row>
    <row r="56" spans="1:8" ht="21" customHeight="1">
      <c r="A56" s="14" t="s">
        <v>87</v>
      </c>
      <c r="B56" s="117" t="s">
        <v>27</v>
      </c>
      <c r="C56" s="118"/>
      <c r="D56" s="20"/>
      <c r="E56" s="20"/>
      <c r="F56" s="29"/>
      <c r="G56" s="46"/>
      <c r="H56" s="46"/>
    </row>
    <row r="57" spans="1:8" ht="15.75" customHeight="1">
      <c r="A57" s="14"/>
      <c r="B57" s="119" t="s">
        <v>72</v>
      </c>
      <c r="C57" s="120"/>
      <c r="D57" s="32"/>
      <c r="F57" s="32"/>
      <c r="G57" s="47"/>
      <c r="H57" s="46"/>
    </row>
    <row r="58" spans="1:8" ht="29.25" customHeight="1">
      <c r="A58" s="14"/>
      <c r="B58" s="106" t="s">
        <v>76</v>
      </c>
      <c r="C58" s="107"/>
      <c r="D58" s="32" t="s">
        <v>68</v>
      </c>
      <c r="E58" s="36" t="s">
        <v>65</v>
      </c>
      <c r="F58" s="32"/>
      <c r="G58" s="45">
        <v>1673407927.03</v>
      </c>
      <c r="H58" s="42">
        <f>G58</f>
        <v>1673407927.03</v>
      </c>
    </row>
    <row r="59" spans="1:8" ht="30" customHeight="1">
      <c r="A59" s="14"/>
      <c r="B59" s="106" t="s">
        <v>73</v>
      </c>
      <c r="C59" s="107"/>
      <c r="D59" s="32" t="s">
        <v>68</v>
      </c>
      <c r="E59" s="36" t="s">
        <v>65</v>
      </c>
      <c r="F59" s="32"/>
      <c r="G59" s="45">
        <v>966360051.68</v>
      </c>
      <c r="H59" s="42">
        <f>G59</f>
        <v>966360051.68</v>
      </c>
    </row>
    <row r="60" spans="1:8" ht="29.25" customHeight="1">
      <c r="A60" s="14"/>
      <c r="B60" s="106" t="s">
        <v>74</v>
      </c>
      <c r="C60" s="107"/>
      <c r="D60" s="32" t="s">
        <v>68</v>
      </c>
      <c r="E60" s="36" t="s">
        <v>65</v>
      </c>
      <c r="F60" s="32"/>
      <c r="G60" s="45">
        <v>1865549990.24</v>
      </c>
      <c r="H60" s="42">
        <f>G60</f>
        <v>1865549990.24</v>
      </c>
    </row>
    <row r="61" spans="1:8" ht="29.25" customHeight="1">
      <c r="A61" s="14"/>
      <c r="B61" s="106" t="s">
        <v>75</v>
      </c>
      <c r="C61" s="107"/>
      <c r="D61" s="32" t="s">
        <v>68</v>
      </c>
      <c r="E61" s="36" t="s">
        <v>65</v>
      </c>
      <c r="F61" s="32"/>
      <c r="G61" s="45">
        <v>189792381</v>
      </c>
      <c r="H61" s="42">
        <f>G61</f>
        <v>189792381</v>
      </c>
    </row>
    <row r="62" spans="1:8" ht="27.75" customHeight="1">
      <c r="A62" s="14"/>
      <c r="B62" s="106" t="s">
        <v>77</v>
      </c>
      <c r="C62" s="107"/>
      <c r="D62" s="32" t="s">
        <v>68</v>
      </c>
      <c r="E62" s="36" t="s">
        <v>65</v>
      </c>
      <c r="F62" s="32"/>
      <c r="G62" s="45">
        <v>204109119.92</v>
      </c>
      <c r="H62" s="42">
        <f aca="true" t="shared" si="0" ref="H62:H70">G62</f>
        <v>204109119.92</v>
      </c>
    </row>
    <row r="63" spans="1:8" ht="24.75" customHeight="1" hidden="1">
      <c r="A63" s="14"/>
      <c r="B63" s="106" t="s">
        <v>78</v>
      </c>
      <c r="C63" s="107"/>
      <c r="D63" s="32" t="s">
        <v>68</v>
      </c>
      <c r="E63" s="36" t="s">
        <v>65</v>
      </c>
      <c r="F63" s="32"/>
      <c r="G63" s="75">
        <v>13396586.79</v>
      </c>
      <c r="H63" s="42">
        <f t="shared" si="0"/>
        <v>13396586.79</v>
      </c>
    </row>
    <row r="64" spans="1:8" ht="25.5" customHeight="1">
      <c r="A64" s="14"/>
      <c r="B64" s="121" t="s">
        <v>79</v>
      </c>
      <c r="C64" s="122"/>
      <c r="D64" s="32" t="s">
        <v>68</v>
      </c>
      <c r="E64" s="36" t="s">
        <v>65</v>
      </c>
      <c r="F64" s="32"/>
      <c r="G64" s="45">
        <v>104669893.17</v>
      </c>
      <c r="H64" s="42">
        <f t="shared" si="0"/>
        <v>104669893.17</v>
      </c>
    </row>
    <row r="65" spans="1:8" ht="32.25" customHeight="1" hidden="1">
      <c r="A65" s="14"/>
      <c r="B65" s="121" t="s">
        <v>80</v>
      </c>
      <c r="C65" s="122"/>
      <c r="D65" s="32" t="s">
        <v>68</v>
      </c>
      <c r="E65" s="36" t="s">
        <v>65</v>
      </c>
      <c r="F65" s="32"/>
      <c r="G65" s="75">
        <v>9654807.21</v>
      </c>
      <c r="H65" s="42">
        <f t="shared" si="0"/>
        <v>9654807.21</v>
      </c>
    </row>
    <row r="66" spans="1:8" ht="26.25" customHeight="1">
      <c r="A66" s="14"/>
      <c r="B66" s="123" t="s">
        <v>98</v>
      </c>
      <c r="C66" s="124"/>
      <c r="D66" s="32" t="s">
        <v>68</v>
      </c>
      <c r="E66" s="36" t="s">
        <v>65</v>
      </c>
      <c r="F66" s="32"/>
      <c r="G66" s="45">
        <v>4442996.03</v>
      </c>
      <c r="H66" s="42">
        <f t="shared" si="0"/>
        <v>4442996.03</v>
      </c>
    </row>
    <row r="67" spans="1:8" ht="26.25" customHeight="1" hidden="1">
      <c r="A67" s="14"/>
      <c r="B67" s="91" t="s">
        <v>81</v>
      </c>
      <c r="C67" s="92"/>
      <c r="D67" s="32" t="s">
        <v>68</v>
      </c>
      <c r="E67" s="36" t="s">
        <v>65</v>
      </c>
      <c r="F67" s="32"/>
      <c r="G67" s="75">
        <v>18907986.07</v>
      </c>
      <c r="H67" s="42">
        <f t="shared" si="0"/>
        <v>18907986.07</v>
      </c>
    </row>
    <row r="68" spans="1:8" ht="26.25" customHeight="1" hidden="1">
      <c r="A68" s="14"/>
      <c r="B68" s="91" t="s">
        <v>82</v>
      </c>
      <c r="C68" s="92"/>
      <c r="D68" s="32" t="s">
        <v>68</v>
      </c>
      <c r="E68" s="36" t="s">
        <v>65</v>
      </c>
      <c r="F68" s="32"/>
      <c r="G68" s="75">
        <v>11249588.96</v>
      </c>
      <c r="H68" s="42">
        <f t="shared" si="0"/>
        <v>11249588.96</v>
      </c>
    </row>
    <row r="69" spans="1:8" ht="32.25" customHeight="1" hidden="1">
      <c r="A69" s="14"/>
      <c r="B69" s="91" t="s">
        <v>83</v>
      </c>
      <c r="C69" s="92"/>
      <c r="D69" s="32" t="s">
        <v>68</v>
      </c>
      <c r="E69" s="36" t="s">
        <v>65</v>
      </c>
      <c r="F69" s="32"/>
      <c r="G69" s="75">
        <v>12715771.98</v>
      </c>
      <c r="H69" s="42">
        <f t="shared" si="0"/>
        <v>12715771.98</v>
      </c>
    </row>
    <row r="70" spans="1:8" ht="27.75" customHeight="1">
      <c r="A70" s="14"/>
      <c r="B70" s="91" t="s">
        <v>84</v>
      </c>
      <c r="C70" s="92"/>
      <c r="D70" s="32" t="s">
        <v>68</v>
      </c>
      <c r="E70" s="36" t="s">
        <v>65</v>
      </c>
      <c r="F70" s="32"/>
      <c r="G70" s="45">
        <v>35212803.68</v>
      </c>
      <c r="H70" s="42">
        <f t="shared" si="0"/>
        <v>35212803.68</v>
      </c>
    </row>
    <row r="71" spans="1:8" ht="21.75" customHeight="1">
      <c r="A71" s="14" t="s">
        <v>88</v>
      </c>
      <c r="B71" s="88" t="s">
        <v>28</v>
      </c>
      <c r="C71" s="89"/>
      <c r="D71" s="32"/>
      <c r="E71" s="36" t="s">
        <v>67</v>
      </c>
      <c r="F71" s="33"/>
      <c r="G71" s="41"/>
      <c r="H71" s="42"/>
    </row>
    <row r="72" spans="1:8" ht="24" customHeight="1">
      <c r="A72" s="14"/>
      <c r="B72" s="125" t="s">
        <v>85</v>
      </c>
      <c r="C72" s="126"/>
      <c r="D72" s="32"/>
      <c r="E72" s="36"/>
      <c r="F72" s="33"/>
      <c r="G72" s="41"/>
      <c r="H72" s="42"/>
    </row>
    <row r="73" spans="1:8" ht="28.5" customHeight="1">
      <c r="A73" s="14"/>
      <c r="B73" s="106" t="s">
        <v>76</v>
      </c>
      <c r="C73" s="107"/>
      <c r="D73" s="32" t="s">
        <v>68</v>
      </c>
      <c r="E73" s="36" t="s">
        <v>65</v>
      </c>
      <c r="F73" s="33"/>
      <c r="G73" s="41">
        <f>162500000+83500000+50149546</f>
        <v>296149546</v>
      </c>
      <c r="H73" s="42">
        <f>F73+G73</f>
        <v>296149546</v>
      </c>
    </row>
    <row r="74" spans="1:8" ht="28.5" customHeight="1">
      <c r="A74" s="14"/>
      <c r="B74" s="106" t="s">
        <v>73</v>
      </c>
      <c r="C74" s="107"/>
      <c r="D74" s="32" t="s">
        <v>68</v>
      </c>
      <c r="E74" s="36" t="s">
        <v>65</v>
      </c>
      <c r="F74" s="33"/>
      <c r="G74" s="41">
        <f>48300000+141652000</f>
        <v>189952000</v>
      </c>
      <c r="H74" s="42">
        <f aca="true" t="shared" si="1" ref="H74:H85">F74+G74</f>
        <v>189952000</v>
      </c>
    </row>
    <row r="75" spans="1:8" ht="24.75" customHeight="1">
      <c r="A75" s="14"/>
      <c r="B75" s="106" t="s">
        <v>74</v>
      </c>
      <c r="C75" s="107"/>
      <c r="D75" s="32" t="s">
        <v>68</v>
      </c>
      <c r="E75" s="36" t="s">
        <v>65</v>
      </c>
      <c r="F75" s="33"/>
      <c r="G75" s="41">
        <f>208500000+50000000-35400000</f>
        <v>223100000</v>
      </c>
      <c r="H75" s="42">
        <f t="shared" si="1"/>
        <v>223100000</v>
      </c>
    </row>
    <row r="76" spans="1:8" ht="25.5" customHeight="1">
      <c r="A76" s="14"/>
      <c r="B76" s="106" t="s">
        <v>75</v>
      </c>
      <c r="C76" s="107"/>
      <c r="D76" s="32" t="s">
        <v>68</v>
      </c>
      <c r="E76" s="23" t="s">
        <v>65</v>
      </c>
      <c r="F76" s="33"/>
      <c r="G76" s="41">
        <v>18500000</v>
      </c>
      <c r="H76" s="42">
        <f t="shared" si="1"/>
        <v>18500000</v>
      </c>
    </row>
    <row r="77" spans="1:8" ht="25.5" customHeight="1">
      <c r="A77" s="14"/>
      <c r="B77" s="106" t="s">
        <v>77</v>
      </c>
      <c r="C77" s="107"/>
      <c r="D77" s="32" t="s">
        <v>68</v>
      </c>
      <c r="E77" s="23" t="s">
        <v>65</v>
      </c>
      <c r="F77" s="33"/>
      <c r="G77" s="41">
        <f>1500000+2500000</f>
        <v>4000000</v>
      </c>
      <c r="H77" s="42">
        <f t="shared" si="1"/>
        <v>4000000</v>
      </c>
    </row>
    <row r="78" spans="1:8" ht="25.5" customHeight="1" hidden="1">
      <c r="A78" s="14"/>
      <c r="B78" s="106" t="s">
        <v>78</v>
      </c>
      <c r="C78" s="107"/>
      <c r="D78" s="32" t="s">
        <v>68</v>
      </c>
      <c r="E78" s="23" t="s">
        <v>65</v>
      </c>
      <c r="F78" s="33"/>
      <c r="G78" s="75"/>
      <c r="H78" s="42">
        <f t="shared" si="1"/>
        <v>0</v>
      </c>
    </row>
    <row r="79" spans="1:8" ht="27.75" customHeight="1">
      <c r="A79" s="14"/>
      <c r="B79" s="121" t="s">
        <v>79</v>
      </c>
      <c r="C79" s="122"/>
      <c r="D79" s="32" t="s">
        <v>68</v>
      </c>
      <c r="E79" s="23" t="s">
        <v>65</v>
      </c>
      <c r="F79" s="33"/>
      <c r="G79" s="41">
        <f>4000000+300000</f>
        <v>4300000</v>
      </c>
      <c r="H79" s="42">
        <f t="shared" si="1"/>
        <v>4300000</v>
      </c>
    </row>
    <row r="80" spans="1:8" ht="31.5" customHeight="1" hidden="1">
      <c r="A80" s="14"/>
      <c r="B80" s="121" t="s">
        <v>80</v>
      </c>
      <c r="C80" s="122"/>
      <c r="D80" s="32" t="s">
        <v>68</v>
      </c>
      <c r="E80" s="23" t="s">
        <v>65</v>
      </c>
      <c r="F80" s="33"/>
      <c r="G80" s="75"/>
      <c r="H80" s="42">
        <f t="shared" si="1"/>
        <v>0</v>
      </c>
    </row>
    <row r="81" spans="1:8" ht="27.75" customHeight="1">
      <c r="A81" s="14"/>
      <c r="B81" s="74" t="s">
        <v>98</v>
      </c>
      <c r="C81" s="74"/>
      <c r="D81" s="32" t="s">
        <v>68</v>
      </c>
      <c r="E81" s="23" t="s">
        <v>65</v>
      </c>
      <c r="F81" s="33"/>
      <c r="G81" s="45">
        <v>1000000</v>
      </c>
      <c r="H81" s="42">
        <f t="shared" si="1"/>
        <v>1000000</v>
      </c>
    </row>
    <row r="82" spans="1:8" ht="31.5" customHeight="1" hidden="1">
      <c r="A82" s="14"/>
      <c r="B82" s="106" t="s">
        <v>81</v>
      </c>
      <c r="C82" s="107"/>
      <c r="D82" s="32" t="s">
        <v>68</v>
      </c>
      <c r="E82" s="23" t="s">
        <v>65</v>
      </c>
      <c r="F82" s="33"/>
      <c r="G82" s="75"/>
      <c r="H82" s="42">
        <f t="shared" si="1"/>
        <v>0</v>
      </c>
    </row>
    <row r="83" spans="1:8" ht="31.5" customHeight="1" hidden="1">
      <c r="A83" s="14"/>
      <c r="B83" s="106" t="s">
        <v>82</v>
      </c>
      <c r="C83" s="107"/>
      <c r="D83" s="32" t="s">
        <v>68</v>
      </c>
      <c r="E83" s="23" t="s">
        <v>65</v>
      </c>
      <c r="F83" s="33"/>
      <c r="G83" s="75"/>
      <c r="H83" s="42">
        <f t="shared" si="1"/>
        <v>0</v>
      </c>
    </row>
    <row r="84" spans="1:8" ht="31.5" customHeight="1" hidden="1">
      <c r="A84" s="14"/>
      <c r="B84" s="106" t="s">
        <v>83</v>
      </c>
      <c r="C84" s="107"/>
      <c r="D84" s="32" t="s">
        <v>68</v>
      </c>
      <c r="E84" s="23" t="s">
        <v>65</v>
      </c>
      <c r="F84" s="33"/>
      <c r="G84" s="75"/>
      <c r="H84" s="42">
        <f t="shared" si="1"/>
        <v>0</v>
      </c>
    </row>
    <row r="85" spans="1:8" ht="27" customHeight="1">
      <c r="A85" s="14"/>
      <c r="B85" s="106" t="s">
        <v>84</v>
      </c>
      <c r="C85" s="107"/>
      <c r="D85" s="32" t="s">
        <v>68</v>
      </c>
      <c r="E85" s="23" t="s">
        <v>65</v>
      </c>
      <c r="F85" s="33"/>
      <c r="G85" s="41">
        <v>7000000</v>
      </c>
      <c r="H85" s="42">
        <f t="shared" si="1"/>
        <v>7000000</v>
      </c>
    </row>
    <row r="86" spans="1:8" ht="21" customHeight="1">
      <c r="A86" s="14" t="s">
        <v>89</v>
      </c>
      <c r="B86" s="88" t="s">
        <v>30</v>
      </c>
      <c r="C86" s="89"/>
      <c r="D86" s="32"/>
      <c r="E86" s="23" t="s">
        <v>67</v>
      </c>
      <c r="F86" s="33"/>
      <c r="G86" s="41"/>
      <c r="H86" s="42"/>
    </row>
    <row r="87" spans="1:8" ht="39" customHeight="1">
      <c r="A87" s="14"/>
      <c r="B87" s="125" t="s">
        <v>86</v>
      </c>
      <c r="C87" s="126"/>
      <c r="D87" s="32"/>
      <c r="E87" s="23"/>
      <c r="F87" s="34"/>
      <c r="G87" s="41"/>
      <c r="H87" s="42"/>
    </row>
    <row r="88" spans="1:8" ht="24.75" customHeight="1">
      <c r="A88" s="24"/>
      <c r="B88" s="106" t="s">
        <v>76</v>
      </c>
      <c r="C88" s="107"/>
      <c r="D88" s="32" t="s">
        <v>66</v>
      </c>
      <c r="E88" s="37" t="s">
        <v>90</v>
      </c>
      <c r="F88" s="28"/>
      <c r="G88" s="48">
        <f>G73/G58*100</f>
        <v>17.697391127195896</v>
      </c>
      <c r="H88" s="42">
        <f>G88</f>
        <v>17.697391127195896</v>
      </c>
    </row>
    <row r="89" spans="1:8" ht="24.75" customHeight="1">
      <c r="A89" s="14"/>
      <c r="B89" s="106" t="s">
        <v>73</v>
      </c>
      <c r="C89" s="107"/>
      <c r="D89" s="32" t="s">
        <v>66</v>
      </c>
      <c r="E89" s="37" t="s">
        <v>90</v>
      </c>
      <c r="F89" s="29"/>
      <c r="G89" s="48">
        <f>G74/G59*100</f>
        <v>19.656441682349328</v>
      </c>
      <c r="H89" s="42">
        <f>G89</f>
        <v>19.656441682349328</v>
      </c>
    </row>
    <row r="90" spans="1:8" ht="24.75" customHeight="1">
      <c r="A90" s="14"/>
      <c r="B90" s="106" t="s">
        <v>74</v>
      </c>
      <c r="C90" s="107"/>
      <c r="D90" s="32" t="s">
        <v>66</v>
      </c>
      <c r="E90" s="37" t="s">
        <v>90</v>
      </c>
      <c r="F90" s="23"/>
      <c r="G90" s="48">
        <f>G75/G60*100</f>
        <v>11.958939785435529</v>
      </c>
      <c r="H90" s="42">
        <f>G90</f>
        <v>11.958939785435529</v>
      </c>
    </row>
    <row r="91" spans="1:8" ht="24.75" customHeight="1">
      <c r="A91" s="14"/>
      <c r="B91" s="106" t="s">
        <v>75</v>
      </c>
      <c r="C91" s="107"/>
      <c r="D91" s="32" t="s">
        <v>66</v>
      </c>
      <c r="E91" s="35" t="s">
        <v>90</v>
      </c>
      <c r="F91" s="23"/>
      <c r="G91" s="48">
        <f aca="true" t="shared" si="2" ref="G91:G100">G76/G61*100</f>
        <v>9.747493499225346</v>
      </c>
      <c r="H91" s="42">
        <f aca="true" t="shared" si="3" ref="H91:H100">G91</f>
        <v>9.747493499225346</v>
      </c>
    </row>
    <row r="92" spans="1:8" ht="24.75" customHeight="1">
      <c r="A92" s="14"/>
      <c r="B92" s="106" t="s">
        <v>77</v>
      </c>
      <c r="C92" s="107"/>
      <c r="D92" s="32" t="s">
        <v>66</v>
      </c>
      <c r="E92" s="35" t="s">
        <v>90</v>
      </c>
      <c r="F92" s="23"/>
      <c r="G92" s="48">
        <f t="shared" si="2"/>
        <v>1.959736047839405</v>
      </c>
      <c r="H92" s="42">
        <f t="shared" si="3"/>
        <v>1.959736047839405</v>
      </c>
    </row>
    <row r="93" spans="1:8" ht="27.75" customHeight="1" hidden="1">
      <c r="A93" s="14"/>
      <c r="B93" s="106" t="s">
        <v>78</v>
      </c>
      <c r="C93" s="107"/>
      <c r="D93" s="32" t="s">
        <v>66</v>
      </c>
      <c r="E93" s="35" t="s">
        <v>90</v>
      </c>
      <c r="F93" s="29"/>
      <c r="G93" s="76">
        <f t="shared" si="2"/>
        <v>0</v>
      </c>
      <c r="H93" s="42">
        <f t="shared" si="3"/>
        <v>0</v>
      </c>
    </row>
    <row r="94" spans="1:8" ht="23.25" customHeight="1">
      <c r="A94" s="14"/>
      <c r="B94" s="121" t="s">
        <v>79</v>
      </c>
      <c r="C94" s="122"/>
      <c r="D94" s="32" t="s">
        <v>66</v>
      </c>
      <c r="E94" s="35" t="s">
        <v>90</v>
      </c>
      <c r="F94" s="34"/>
      <c r="G94" s="48">
        <f t="shared" si="2"/>
        <v>4.108153614923576</v>
      </c>
      <c r="H94" s="42">
        <f t="shared" si="3"/>
        <v>4.108153614923576</v>
      </c>
    </row>
    <row r="95" spans="1:8" ht="33" customHeight="1" hidden="1">
      <c r="A95" s="14"/>
      <c r="B95" s="127" t="s">
        <v>80</v>
      </c>
      <c r="C95" s="128"/>
      <c r="D95" s="32" t="s">
        <v>66</v>
      </c>
      <c r="E95" s="35" t="s">
        <v>90</v>
      </c>
      <c r="F95" s="33"/>
      <c r="G95" s="76">
        <f t="shared" si="2"/>
        <v>0</v>
      </c>
      <c r="H95" s="42">
        <f t="shared" si="3"/>
        <v>0</v>
      </c>
    </row>
    <row r="96" spans="1:8" ht="24.75" customHeight="1">
      <c r="A96" s="14"/>
      <c r="B96" s="123" t="s">
        <v>98</v>
      </c>
      <c r="C96" s="124"/>
      <c r="D96" s="32" t="s">
        <v>66</v>
      </c>
      <c r="E96" s="35" t="s">
        <v>90</v>
      </c>
      <c r="F96" s="34"/>
      <c r="G96" s="77">
        <f t="shared" si="2"/>
        <v>22.507334988548255</v>
      </c>
      <c r="H96" s="42">
        <f t="shared" si="3"/>
        <v>22.507334988548255</v>
      </c>
    </row>
    <row r="97" spans="1:8" ht="33" customHeight="1" hidden="1">
      <c r="A97" s="14"/>
      <c r="B97" s="91" t="s">
        <v>81</v>
      </c>
      <c r="C97" s="92"/>
      <c r="D97" s="32" t="s">
        <v>66</v>
      </c>
      <c r="E97" s="35" t="s">
        <v>90</v>
      </c>
      <c r="F97" s="28"/>
      <c r="G97" s="76">
        <f t="shared" si="2"/>
        <v>0</v>
      </c>
      <c r="H97" s="42">
        <f t="shared" si="3"/>
        <v>0</v>
      </c>
    </row>
    <row r="98" spans="1:8" ht="33" customHeight="1" hidden="1">
      <c r="A98" s="14"/>
      <c r="B98" s="91" t="s">
        <v>82</v>
      </c>
      <c r="C98" s="92"/>
      <c r="D98" s="32" t="s">
        <v>66</v>
      </c>
      <c r="E98" s="35" t="s">
        <v>90</v>
      </c>
      <c r="F98" s="29"/>
      <c r="G98" s="76">
        <f t="shared" si="2"/>
        <v>0</v>
      </c>
      <c r="H98" s="42">
        <f t="shared" si="3"/>
        <v>0</v>
      </c>
    </row>
    <row r="99" spans="1:8" ht="33" customHeight="1" hidden="1">
      <c r="A99" s="14"/>
      <c r="B99" s="91" t="s">
        <v>83</v>
      </c>
      <c r="C99" s="92"/>
      <c r="D99" s="32" t="s">
        <v>66</v>
      </c>
      <c r="E99" s="35" t="s">
        <v>90</v>
      </c>
      <c r="F99" s="29"/>
      <c r="G99" s="76">
        <f t="shared" si="2"/>
        <v>0</v>
      </c>
      <c r="H99" s="42">
        <f t="shared" si="3"/>
        <v>0</v>
      </c>
    </row>
    <row r="100" spans="1:8" ht="29.25" customHeight="1">
      <c r="A100" s="14"/>
      <c r="B100" s="91" t="s">
        <v>84</v>
      </c>
      <c r="C100" s="92"/>
      <c r="D100" s="32" t="s">
        <v>66</v>
      </c>
      <c r="E100" s="35" t="s">
        <v>90</v>
      </c>
      <c r="F100" s="29"/>
      <c r="G100" s="48">
        <f t="shared" si="2"/>
        <v>19.87913278253338</v>
      </c>
      <c r="H100" s="42">
        <f t="shared" si="3"/>
        <v>19.87913278253338</v>
      </c>
    </row>
    <row r="101" ht="11.25" customHeight="1">
      <c r="A101" s="4"/>
    </row>
    <row r="102" spans="1:5" ht="3" customHeight="1">
      <c r="A102" s="110"/>
      <c r="B102" s="110"/>
      <c r="C102" s="110"/>
      <c r="D102" s="110"/>
      <c r="E102" s="18"/>
    </row>
    <row r="103" spans="1:8" ht="31.5" customHeight="1">
      <c r="A103" s="110" t="s">
        <v>108</v>
      </c>
      <c r="B103" s="110"/>
      <c r="C103" s="110"/>
      <c r="D103" s="110"/>
      <c r="E103" s="10"/>
      <c r="F103" s="30"/>
      <c r="G103" s="104" t="s">
        <v>106</v>
      </c>
      <c r="H103" s="104"/>
    </row>
    <row r="104" spans="1:8" ht="17.25" customHeight="1">
      <c r="A104" s="31"/>
      <c r="B104" s="21"/>
      <c r="C104" s="59"/>
      <c r="E104" s="26" t="s">
        <v>31</v>
      </c>
      <c r="G104" s="103" t="s">
        <v>32</v>
      </c>
      <c r="H104" s="103"/>
    </row>
    <row r="105" spans="1:8" ht="17.25" customHeight="1">
      <c r="A105" s="108" t="s">
        <v>33</v>
      </c>
      <c r="B105" s="108"/>
      <c r="C105" s="60"/>
      <c r="D105" s="55"/>
      <c r="E105" s="54"/>
      <c r="G105" s="52"/>
      <c r="H105" s="52"/>
    </row>
    <row r="106" spans="1:5" ht="15.75" customHeight="1">
      <c r="A106" s="82" t="s">
        <v>105</v>
      </c>
      <c r="B106" s="82"/>
      <c r="C106" s="82"/>
      <c r="D106" s="82"/>
      <c r="E106" s="53"/>
    </row>
    <row r="107" spans="1:8" ht="35.25" customHeight="1">
      <c r="A107" s="105" t="s">
        <v>107</v>
      </c>
      <c r="B107" s="105"/>
      <c r="C107" s="105"/>
      <c r="D107" s="105"/>
      <c r="E107" s="10"/>
      <c r="F107" s="30"/>
      <c r="G107" s="104" t="s">
        <v>62</v>
      </c>
      <c r="H107" s="104"/>
    </row>
    <row r="108" spans="1:8" ht="15.75">
      <c r="A108" s="18"/>
      <c r="B108" s="21"/>
      <c r="C108" s="59"/>
      <c r="D108" s="21"/>
      <c r="E108" s="26" t="s">
        <v>31</v>
      </c>
      <c r="G108" s="103" t="s">
        <v>32</v>
      </c>
      <c r="H108" s="103"/>
    </row>
    <row r="109" spans="2:4" ht="15.75">
      <c r="B109" s="25" t="s">
        <v>93</v>
      </c>
      <c r="D109" s="56"/>
    </row>
    <row r="110" ht="10.5" customHeight="1">
      <c r="D110" s="56"/>
    </row>
    <row r="111" spans="2:4" ht="15.75">
      <c r="B111" s="25" t="s">
        <v>94</v>
      </c>
      <c r="D111" s="56"/>
    </row>
    <row r="112" ht="15.75">
      <c r="D112" s="56"/>
    </row>
    <row r="113" ht="15.75">
      <c r="D113" s="56"/>
    </row>
    <row r="114" ht="15.75">
      <c r="D114" s="56"/>
    </row>
    <row r="115" ht="15.75">
      <c r="D115" s="56"/>
    </row>
  </sheetData>
  <sheetProtection/>
  <mergeCells count="95">
    <mergeCell ref="B93:C93"/>
    <mergeCell ref="B94:C94"/>
    <mergeCell ref="B95:C95"/>
    <mergeCell ref="B96:C96"/>
    <mergeCell ref="B100:C100"/>
    <mergeCell ref="B67:C67"/>
    <mergeCell ref="B68:C68"/>
    <mergeCell ref="B69:C69"/>
    <mergeCell ref="B87:C87"/>
    <mergeCell ref="B88:C88"/>
    <mergeCell ref="B77:C77"/>
    <mergeCell ref="B78:C78"/>
    <mergeCell ref="B79:C79"/>
    <mergeCell ref="B80:C80"/>
    <mergeCell ref="B85:C85"/>
    <mergeCell ref="B86:C86"/>
    <mergeCell ref="B89:C89"/>
    <mergeCell ref="B90:C90"/>
    <mergeCell ref="B91:C91"/>
    <mergeCell ref="B83:C83"/>
    <mergeCell ref="B84:C84"/>
    <mergeCell ref="B92:C92"/>
    <mergeCell ref="B71:C71"/>
    <mergeCell ref="B72:C72"/>
    <mergeCell ref="B73:C73"/>
    <mergeCell ref="B74:C74"/>
    <mergeCell ref="B75:C75"/>
    <mergeCell ref="B76:C76"/>
    <mergeCell ref="B62:C62"/>
    <mergeCell ref="B63:C63"/>
    <mergeCell ref="B64:C64"/>
    <mergeCell ref="B65:C65"/>
    <mergeCell ref="B66:C66"/>
    <mergeCell ref="B70:C70"/>
    <mergeCell ref="B56:C56"/>
    <mergeCell ref="B57:C57"/>
    <mergeCell ref="B58:C58"/>
    <mergeCell ref="B59:C59"/>
    <mergeCell ref="B60:C60"/>
    <mergeCell ref="B61:C61"/>
    <mergeCell ref="A19:A20"/>
    <mergeCell ref="B53:C53"/>
    <mergeCell ref="B26:H26"/>
    <mergeCell ref="B29:H29"/>
    <mergeCell ref="B32:H32"/>
    <mergeCell ref="D20:F20"/>
    <mergeCell ref="K24:M28"/>
    <mergeCell ref="K31:M35"/>
    <mergeCell ref="G103:H103"/>
    <mergeCell ref="G104:H104"/>
    <mergeCell ref="A102:D102"/>
    <mergeCell ref="A103:D103"/>
    <mergeCell ref="B24:H24"/>
    <mergeCell ref="B27:H27"/>
    <mergeCell ref="A42:A43"/>
    <mergeCell ref="B25:H25"/>
    <mergeCell ref="G107:H107"/>
    <mergeCell ref="G108:H108"/>
    <mergeCell ref="A107:D107"/>
    <mergeCell ref="B51:H51"/>
    <mergeCell ref="B42:H42"/>
    <mergeCell ref="B46:C46"/>
    <mergeCell ref="B82:C82"/>
    <mergeCell ref="A106:D106"/>
    <mergeCell ref="A105:B105"/>
    <mergeCell ref="B47:C47"/>
    <mergeCell ref="E8:F8"/>
    <mergeCell ref="E9:H9"/>
    <mergeCell ref="E10:H10"/>
    <mergeCell ref="E11:H11"/>
    <mergeCell ref="A13:H13"/>
    <mergeCell ref="A17:A18"/>
    <mergeCell ref="D18:F18"/>
    <mergeCell ref="A14:H14"/>
    <mergeCell ref="D17:G17"/>
    <mergeCell ref="B97:C97"/>
    <mergeCell ref="B98:C98"/>
    <mergeCell ref="B99:C99"/>
    <mergeCell ref="E21:F21"/>
    <mergeCell ref="E22:F22"/>
    <mergeCell ref="C19:C20"/>
    <mergeCell ref="D19:G19"/>
    <mergeCell ref="B23:H23"/>
    <mergeCell ref="B54:C54"/>
    <mergeCell ref="B55:C55"/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30:E30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3" max="255" man="1"/>
    <brk id="50" max="255" man="1"/>
    <brk id="80" max="14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01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75">
      <c r="A2" s="101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5.75">
      <c r="A3" s="95" t="s">
        <v>3</v>
      </c>
      <c r="B3" s="5"/>
      <c r="C3" s="1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5" customHeight="1">
      <c r="A4" s="95"/>
      <c r="B4" s="6" t="s">
        <v>4</v>
      </c>
      <c r="C4" s="1"/>
      <c r="E4" s="131" t="s">
        <v>35</v>
      </c>
      <c r="F4" s="131"/>
      <c r="G4" s="131"/>
      <c r="H4" s="131"/>
      <c r="I4" s="131"/>
      <c r="J4" s="131"/>
      <c r="K4" s="131"/>
      <c r="L4" s="131"/>
      <c r="M4" s="131"/>
    </row>
    <row r="5" spans="1:13" ht="15.75">
      <c r="A5" s="95" t="s">
        <v>5</v>
      </c>
      <c r="B5" s="5"/>
      <c r="C5" s="1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" customHeight="1">
      <c r="A6" s="95"/>
      <c r="B6" s="6" t="s">
        <v>4</v>
      </c>
      <c r="C6" s="1"/>
      <c r="E6" s="132" t="s">
        <v>34</v>
      </c>
      <c r="F6" s="132"/>
      <c r="G6" s="132"/>
      <c r="H6" s="132"/>
      <c r="I6" s="132"/>
      <c r="J6" s="132"/>
      <c r="K6" s="132"/>
      <c r="L6" s="132"/>
      <c r="M6" s="132"/>
    </row>
    <row r="7" spans="1:13" ht="15.75">
      <c r="A7" s="95" t="s">
        <v>6</v>
      </c>
      <c r="B7" s="5"/>
      <c r="C7" s="5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5" customHeight="1">
      <c r="A8" s="95"/>
      <c r="B8" s="7" t="s">
        <v>4</v>
      </c>
      <c r="C8" s="7" t="s">
        <v>7</v>
      </c>
      <c r="E8" s="131" t="s">
        <v>36</v>
      </c>
      <c r="F8" s="131"/>
      <c r="G8" s="131"/>
      <c r="H8" s="131"/>
      <c r="I8" s="131"/>
      <c r="J8" s="131"/>
      <c r="K8" s="131"/>
      <c r="L8" s="131"/>
      <c r="M8" s="131"/>
    </row>
    <row r="9" spans="1:4" ht="15.75">
      <c r="A9" s="95" t="s">
        <v>8</v>
      </c>
      <c r="B9" s="110" t="s">
        <v>39</v>
      </c>
      <c r="C9" s="110"/>
      <c r="D9" s="110"/>
    </row>
    <row r="10" spans="1:4" ht="15.75">
      <c r="A10" s="95"/>
      <c r="B10" s="110" t="s">
        <v>16</v>
      </c>
      <c r="C10" s="110"/>
      <c r="D10" s="110"/>
    </row>
    <row r="11" ht="15.75">
      <c r="A11" s="4"/>
    </row>
    <row r="12" ht="15.75">
      <c r="A12" s="4"/>
    </row>
    <row r="14" spans="2:10" ht="15.75">
      <c r="B14" s="129" t="s">
        <v>40</v>
      </c>
      <c r="C14" s="129"/>
      <c r="D14" s="129"/>
      <c r="E14" s="129" t="s">
        <v>41</v>
      </c>
      <c r="F14" s="129"/>
      <c r="G14" s="129"/>
      <c r="H14" s="129" t="s">
        <v>42</v>
      </c>
      <c r="I14" s="129"/>
      <c r="J14" s="129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5" t="s">
        <v>9</v>
      </c>
      <c r="B22" s="105" t="s">
        <v>15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</row>
    <row r="23" spans="1:2" ht="15.75">
      <c r="A23" s="95"/>
      <c r="B23" s="1" t="s">
        <v>16</v>
      </c>
    </row>
    <row r="24" ht="15.75">
      <c r="A24" s="4"/>
    </row>
    <row r="25" spans="1:11" ht="79.5" customHeight="1">
      <c r="A25" s="129" t="s">
        <v>55</v>
      </c>
      <c r="B25" s="129" t="s">
        <v>54</v>
      </c>
      <c r="C25" s="129" t="s">
        <v>40</v>
      </c>
      <c r="D25" s="129"/>
      <c r="E25" s="129"/>
      <c r="F25" s="129" t="s">
        <v>41</v>
      </c>
      <c r="G25" s="129"/>
      <c r="H25" s="129"/>
      <c r="I25" s="129" t="s">
        <v>42</v>
      </c>
      <c r="J25" s="129"/>
      <c r="K25" s="129"/>
    </row>
    <row r="26" spans="1:11" ht="31.5">
      <c r="A26" s="129"/>
      <c r="B26" s="129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29" t="s">
        <v>46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</row>
    <row r="33" ht="15.75">
      <c r="A33" s="4"/>
    </row>
    <row r="34" ht="15.75">
      <c r="A34" s="4"/>
    </row>
    <row r="35" spans="1:13" ht="15.75">
      <c r="A35" s="95" t="s">
        <v>10</v>
      </c>
      <c r="B35" s="105" t="s">
        <v>47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</row>
    <row r="36" spans="1:2" ht="15.75">
      <c r="A36" s="95"/>
      <c r="B36" s="1" t="s">
        <v>16</v>
      </c>
    </row>
    <row r="37" ht="15.75">
      <c r="A37" s="4"/>
    </row>
    <row r="38" ht="15.75">
      <c r="A38" s="4"/>
    </row>
    <row r="39" spans="2:11" ht="15.75">
      <c r="B39" s="129" t="s">
        <v>22</v>
      </c>
      <c r="C39" s="129" t="s">
        <v>40</v>
      </c>
      <c r="D39" s="129"/>
      <c r="E39" s="129"/>
      <c r="F39" s="129" t="s">
        <v>41</v>
      </c>
      <c r="G39" s="129"/>
      <c r="H39" s="129"/>
      <c r="I39" s="129" t="s">
        <v>42</v>
      </c>
      <c r="J39" s="129"/>
      <c r="K39" s="129"/>
    </row>
    <row r="40" spans="2:11" ht="41.25" customHeight="1">
      <c r="B40" s="129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29" t="s">
        <v>46</v>
      </c>
      <c r="C45" s="129"/>
      <c r="D45" s="129"/>
      <c r="E45" s="129"/>
      <c r="F45" s="129"/>
      <c r="G45" s="129"/>
      <c r="H45" s="129"/>
      <c r="I45" s="129"/>
      <c r="J45" s="129"/>
      <c r="K45" s="129"/>
    </row>
    <row r="46" ht="15.75">
      <c r="A46" s="4"/>
    </row>
    <row r="47" ht="15.75">
      <c r="A47" s="4"/>
    </row>
    <row r="48" spans="1:13" ht="15.75">
      <c r="A48" s="3" t="s">
        <v>11</v>
      </c>
      <c r="B48" s="105" t="s">
        <v>48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  <row r="49" ht="15.75">
      <c r="A49" s="4"/>
    </row>
    <row r="50" ht="15.75">
      <c r="A50" s="4"/>
    </row>
    <row r="51" spans="1:13" ht="31.5" customHeight="1">
      <c r="A51" s="129" t="s">
        <v>56</v>
      </c>
      <c r="B51" s="129" t="s">
        <v>49</v>
      </c>
      <c r="C51" s="129" t="s">
        <v>25</v>
      </c>
      <c r="D51" s="129" t="s">
        <v>26</v>
      </c>
      <c r="E51" s="129" t="s">
        <v>40</v>
      </c>
      <c r="F51" s="129"/>
      <c r="G51" s="129"/>
      <c r="H51" s="129" t="s">
        <v>50</v>
      </c>
      <c r="I51" s="129"/>
      <c r="J51" s="129"/>
      <c r="K51" s="129" t="s">
        <v>42</v>
      </c>
      <c r="L51" s="129"/>
      <c r="M51" s="129"/>
    </row>
    <row r="52" spans="1:13" ht="15.7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1:13" ht="31.5">
      <c r="A53" s="129"/>
      <c r="B53" s="129"/>
      <c r="C53" s="129"/>
      <c r="D53" s="129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29" t="s">
        <v>52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29" t="s">
        <v>52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29" t="s">
        <v>52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29" t="s">
        <v>52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</row>
    <row r="67" spans="1:13" ht="15.75">
      <c r="A67" s="129" t="s">
        <v>53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  <row r="68" ht="15.75">
      <c r="A68" s="4"/>
    </row>
    <row r="69" ht="15.75">
      <c r="A69" s="4"/>
    </row>
    <row r="70" spans="1:13" ht="15.75">
      <c r="A70" s="105" t="s">
        <v>57</v>
      </c>
      <c r="B70" s="105"/>
      <c r="C70" s="105"/>
      <c r="D70" s="105"/>
      <c r="E70" s="105"/>
      <c r="F70" s="105"/>
      <c r="G70" s="105"/>
      <c r="H70" s="13"/>
      <c r="J70" s="133"/>
      <c r="K70" s="133"/>
      <c r="L70" s="133"/>
      <c r="M70" s="133"/>
    </row>
    <row r="71" spans="1:13" ht="15.75">
      <c r="A71" s="1"/>
      <c r="B71" s="3"/>
      <c r="C71" s="3"/>
      <c r="D71" s="1"/>
      <c r="H71" s="12" t="s">
        <v>31</v>
      </c>
      <c r="J71" s="134" t="s">
        <v>32</v>
      </c>
      <c r="K71" s="134"/>
      <c r="L71" s="134"/>
      <c r="M71" s="134"/>
    </row>
    <row r="72" spans="1:4" ht="15" customHeight="1">
      <c r="A72" s="2"/>
      <c r="D72" s="1"/>
    </row>
    <row r="73" spans="1:13" ht="15.75">
      <c r="A73" s="105" t="s">
        <v>58</v>
      </c>
      <c r="B73" s="105"/>
      <c r="C73" s="105"/>
      <c r="D73" s="105"/>
      <c r="E73" s="105"/>
      <c r="F73" s="105"/>
      <c r="G73" s="105"/>
      <c r="H73" s="13"/>
      <c r="J73" s="133"/>
      <c r="K73" s="133"/>
      <c r="L73" s="133"/>
      <c r="M73" s="133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4" t="s">
        <v>32</v>
      </c>
      <c r="K74" s="134"/>
      <c r="L74" s="134"/>
      <c r="M74" s="134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2020-03-12T09:35:35Z</cp:lastPrinted>
  <dcterms:created xsi:type="dcterms:W3CDTF">2018-12-28T08:43:53Z</dcterms:created>
  <dcterms:modified xsi:type="dcterms:W3CDTF">2020-03-12T09:41:03Z</dcterms:modified>
  <cp:category/>
  <cp:version/>
  <cp:contentType/>
  <cp:contentStatus/>
</cp:coreProperties>
</file>