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'паспорт'!$A$1:$H$126</definedName>
  </definedNames>
  <calcPr fullCalcOnLoad="1"/>
</workbook>
</file>

<file path=xl/sharedStrings.xml><?xml version="1.0" encoding="utf-8"?>
<sst xmlns="http://schemas.openxmlformats.org/spreadsheetml/2006/main" count="214" uniqueCount="102">
  <si>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</si>
  <si>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</si>
  <si>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</si>
  <si>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</si>
  <si>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</si>
  <si>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</si>
  <si>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</si>
  <si>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</si>
  <si>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</si>
  <si>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</si>
  <si>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</si>
  <si>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</si>
  <si>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</si>
  <si>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</si>
  <si>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</si>
  <si>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</si>
  <si>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</si>
  <si>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</si>
  <si>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</si>
  <si>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</si>
  <si>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</si>
  <si>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</si>
  <si>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</si>
  <si>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</si>
  <si>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</si>
  <si>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</si>
  <si>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</si>
  <si>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</si>
  <si>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</si>
  <si>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</si>
  <si>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</si>
  <si>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</si>
  <si>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</si>
  <si>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</si>
  <si>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</si>
  <si>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</si>
  <si>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</si>
  <si>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</si>
  <si>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</si>
  <si>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</si>
  <si>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</si>
  <si>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</si>
  <si>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</si>
  <si>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</si>
  <si>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Реконструкція об'єктів житлового фонду</t>
  </si>
  <si>
    <t>Реконструкція об'єктів інфраструктури</t>
  </si>
  <si>
    <t>одиниць</t>
  </si>
  <si>
    <t>Забезпечення будівництва та реконструкції об'єктів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</si>
  <si>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</si>
  <si>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</si>
  <si>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</si>
  <si>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</si>
  <si>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</si>
  <si>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</si>
  <si>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</si>
  <si>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</si>
  <si>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</si>
  <si>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</si>
  <si>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</si>
  <si>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</si>
  <si>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</si>
  <si>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</si>
  <si>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</si>
  <si>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</si>
  <si>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</si>
  <si>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</si>
  <si>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</si>
  <si>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</si>
  <si>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</si>
  <si>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</si>
  <si>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</si>
  <si>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</si>
  <si>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</si>
  <si>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</si>
  <si>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</si>
  <si>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</si>
  <si>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</si>
  <si>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</si>
  <si>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</si>
  <si>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</si>
  <si>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</si>
  <si>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</si>
  <si>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</si>
  <si>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</si>
  <si>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</si>
  <si>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</si>
  <si>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</si>
  <si>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</si>
  <si>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</si>
  <si>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</si>
  <si>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Нерозподілені видатки</t>
  </si>
  <si>
    <t>Будівництво об'єктів</t>
  </si>
  <si>
    <t>Об'єм видатків на будівництво</t>
  </si>
  <si>
    <t>Кількість об'єктів на яких планується проводити будівництво</t>
  </si>
  <si>
    <t>Середні витрати на будівництво 1 обєкту</t>
  </si>
  <si>
    <t>Рівень готовності об'єктів будівництва</t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</si>
  <si>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20.09.2012 року № 1742 „Про затвердження Комплексної програми модернізації каналізаційного господарства м. Львова на 2012-2021 роки“, від 26.12.2019 року № 6121 „Програма регулювання чисельності безпритульних тварин у м.Львові на 2020 -2025 роки“, від 19.09.2019 року № 5469 „Програма створення інфрастуктури для належного вигулу собак у м.Львові на 2019-2023 роки“, від 21.04.2011 № 376 "Про Правила благоустрою м.Львова",  від 18.06.2009 року № 2693 „Програма сприяння створенню та забезпечення функціонування об'єднань співвласників багатоквартирних будинків у м.Львові на 2009-2025 роки”, 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08.07.2021 № 1081 "Про розмежування повноважень між виконавчими органами Львівської міської ради" </t>
    </r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</si>
  <si>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</si>
  <si>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</si>
  <si>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</si>
  <si>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>51 051 054,74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51 051 054,74 </t>
    </r>
    <r>
      <rPr>
        <sz val="12"/>
        <color indexed="8"/>
        <rFont val="Times New Roman"/>
        <family val="1"/>
      </rPr>
      <t>гривень.</t>
    </r>
  </si>
  <si>
    <t>28.12.2021   N 576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</si>
</sst>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6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4" fontId="53" fillId="0" borderId="0" xfId="0" applyNumberFormat="1" applyFont="1" applyAlignment="1">
      <alignment wrapText="1"/>
    </xf>
    <xf numFmtId="193" fontId="54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2">
      <selection activeCell="C10" sqref="C10"/>
    </sheetView>
  </sheetViews>
  <sheetFormatPr defaultColWidth="21.57421875" defaultRowHeight="15"/>
  <cols>
    <col min="1" max="1" width="6.00390625" style="12" customWidth="1"/>
    <col min="2" max="2" width="29.7109375" style="12" customWidth="1"/>
    <col min="3" max="3" width="14.140625" style="12" customWidth="1"/>
    <col min="4" max="4" width="14.28125" style="12" customWidth="1"/>
    <col min="5" max="5" width="22.421875" style="12" customWidth="1"/>
    <col min="6" max="6" width="20.57421875" style="12" customWidth="1"/>
    <col min="7" max="7" width="16.8515625" style="12" customWidth="1"/>
    <col min="8" max="8" width="19.281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30</v>
      </c>
      <c r="H2" s="12"/>
    </row>
    <row r="3" spans="1:8" s="49" customFormat="1" ht="15.75">
      <c r="A3" s="12"/>
      <c r="B3" s="12"/>
      <c r="C3" s="12"/>
      <c r="D3" s="12"/>
      <c r="F3" s="12" t="s">
        <v>31</v>
      </c>
      <c r="H3" s="12"/>
    </row>
    <row r="4" spans="1:8" s="49" customFormat="1" ht="15.75">
      <c r="A4" s="12"/>
      <c r="B4" s="12"/>
      <c r="C4" s="12"/>
      <c r="D4" s="12"/>
      <c r="F4" s="12" t="s">
        <v>32</v>
      </c>
      <c r="H4" s="12"/>
    </row>
    <row r="5" spans="1:8" s="49" customFormat="1" ht="15.75">
      <c r="A5" s="12"/>
      <c r="B5" s="12"/>
      <c r="C5" s="12"/>
      <c r="D5" s="12"/>
      <c r="F5" s="12" t="s">
        <v>51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10" t="s">
        <v>1</v>
      </c>
      <c r="G8" s="110"/>
      <c r="H8" s="50"/>
      <c r="I8" s="50"/>
    </row>
    <row r="9" spans="1:9" s="49" customFormat="1" ht="29.25" customHeight="1">
      <c r="A9" s="43"/>
      <c r="B9" s="43"/>
      <c r="C9" s="12"/>
      <c r="D9" s="12"/>
      <c r="F9" s="94" t="s">
        <v>35</v>
      </c>
      <c r="G9" s="94"/>
      <c r="H9" s="94"/>
      <c r="I9" s="50"/>
    </row>
    <row r="10" spans="1:9" s="49" customFormat="1" ht="31.5" customHeight="1">
      <c r="A10" s="43"/>
      <c r="B10" s="12"/>
      <c r="C10" s="12"/>
      <c r="D10" s="12"/>
      <c r="F10" s="114" t="s">
        <v>2</v>
      </c>
      <c r="G10" s="114"/>
      <c r="H10" s="114"/>
      <c r="I10" s="50"/>
    </row>
    <row r="11" spans="1:9" s="49" customFormat="1" ht="15.75">
      <c r="A11" s="43"/>
      <c r="B11" s="12"/>
      <c r="C11" s="12"/>
      <c r="D11" s="12"/>
      <c r="F11" s="127" t="s">
        <v>101</v>
      </c>
      <c r="G11" s="127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92" t="s">
        <v>63</v>
      </c>
      <c r="B13" s="92"/>
      <c r="C13" s="92"/>
      <c r="D13" s="92"/>
      <c r="E13" s="92"/>
      <c r="F13" s="92"/>
      <c r="G13" s="92"/>
      <c r="H13" s="92"/>
      <c r="I13" s="50"/>
    </row>
    <row r="14" spans="1:9" s="49" customFormat="1" ht="15.75" customHeight="1">
      <c r="A14" s="92" t="s">
        <v>89</v>
      </c>
      <c r="B14" s="92"/>
      <c r="C14" s="92"/>
      <c r="D14" s="92"/>
      <c r="E14" s="92"/>
      <c r="F14" s="92"/>
      <c r="G14" s="92"/>
      <c r="H14" s="92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11" t="s">
        <v>3</v>
      </c>
      <c r="B17" s="5">
        <v>1200000</v>
      </c>
      <c r="C17" s="43"/>
      <c r="D17" s="112" t="s">
        <v>34</v>
      </c>
      <c r="E17" s="112"/>
      <c r="F17" s="112"/>
      <c r="G17" s="112"/>
      <c r="H17" s="52">
        <v>34814670</v>
      </c>
    </row>
    <row r="18" spans="1:8" s="49" customFormat="1" ht="39" customHeight="1">
      <c r="A18" s="111"/>
      <c r="B18" s="53" t="s">
        <v>64</v>
      </c>
      <c r="C18" s="43"/>
      <c r="D18" s="106" t="s">
        <v>2</v>
      </c>
      <c r="E18" s="106"/>
      <c r="F18" s="106"/>
      <c r="G18" s="40"/>
      <c r="H18" s="45" t="s">
        <v>65</v>
      </c>
    </row>
    <row r="19" spans="1:8" s="49" customFormat="1" ht="15.75" customHeight="1">
      <c r="A19" s="111" t="s">
        <v>4</v>
      </c>
      <c r="B19" s="5">
        <v>1210000</v>
      </c>
      <c r="C19" s="113"/>
      <c r="D19" s="112" t="s">
        <v>34</v>
      </c>
      <c r="E19" s="112"/>
      <c r="F19" s="112"/>
      <c r="G19" s="112"/>
      <c r="H19" s="52">
        <v>34814670</v>
      </c>
    </row>
    <row r="20" spans="1:8" s="49" customFormat="1" ht="37.5" customHeight="1">
      <c r="A20" s="111"/>
      <c r="B20" s="53" t="s">
        <v>64</v>
      </c>
      <c r="C20" s="113"/>
      <c r="D20" s="106" t="s">
        <v>29</v>
      </c>
      <c r="E20" s="106"/>
      <c r="F20" s="106"/>
      <c r="G20" s="40"/>
      <c r="H20" s="54" t="s">
        <v>65</v>
      </c>
    </row>
    <row r="21" spans="1:8" s="49" customFormat="1" ht="29.25" customHeight="1">
      <c r="A21" s="60" t="s">
        <v>5</v>
      </c>
      <c r="B21" s="55">
        <v>1217310</v>
      </c>
      <c r="C21" s="56" t="s">
        <v>70</v>
      </c>
      <c r="D21" s="56" t="s">
        <v>42</v>
      </c>
      <c r="E21" s="93" t="s">
        <v>43</v>
      </c>
      <c r="F21" s="93"/>
      <c r="G21" s="93"/>
      <c r="H21" s="57">
        <v>13563000000</v>
      </c>
    </row>
    <row r="22" spans="1:10" s="49" customFormat="1" ht="90.75" customHeight="1">
      <c r="A22" s="61"/>
      <c r="B22" s="53" t="s">
        <v>64</v>
      </c>
      <c r="C22" s="53" t="s">
        <v>66</v>
      </c>
      <c r="D22" s="53" t="s">
        <v>67</v>
      </c>
      <c r="E22" s="97" t="s">
        <v>68</v>
      </c>
      <c r="F22" s="97"/>
      <c r="G22" s="40"/>
      <c r="H22" s="62" t="s">
        <v>69</v>
      </c>
      <c r="I22" s="71"/>
      <c r="J22" s="73"/>
    </row>
    <row r="23" spans="1:13" ht="32.25" customHeight="1">
      <c r="A23" s="8" t="s">
        <v>6</v>
      </c>
      <c r="B23" s="115" t="s">
        <v>100</v>
      </c>
      <c r="C23" s="115"/>
      <c r="D23" s="101"/>
      <c r="E23" s="101"/>
      <c r="F23" s="101"/>
      <c r="G23" s="101"/>
      <c r="H23" s="101"/>
      <c r="I23" s="28"/>
      <c r="J23" s="72"/>
      <c r="K23" s="66"/>
      <c r="L23" s="66"/>
      <c r="M23" s="66"/>
    </row>
    <row r="24" spans="1:13" ht="168" customHeight="1">
      <c r="A24" s="8" t="s">
        <v>7</v>
      </c>
      <c r="B24" s="96" t="s">
        <v>72</v>
      </c>
      <c r="C24" s="96"/>
      <c r="D24" s="96"/>
      <c r="E24" s="96"/>
      <c r="F24" s="96"/>
      <c r="G24" s="96"/>
      <c r="H24" s="96"/>
      <c r="J24" s="66"/>
      <c r="K24" s="66"/>
      <c r="L24" s="66"/>
      <c r="M24" s="66"/>
    </row>
    <row r="25" spans="1:13" ht="49.5" customHeight="1">
      <c r="A25" s="46"/>
      <c r="B25" s="95" t="s">
        <v>71</v>
      </c>
      <c r="C25" s="96"/>
      <c r="D25" s="96"/>
      <c r="E25" s="96"/>
      <c r="F25" s="96"/>
      <c r="G25" s="96"/>
      <c r="H25" s="96"/>
      <c r="J25" s="59">
        <f>275.21+58.73+190.52+30.5+29.66</f>
        <v>584.62</v>
      </c>
      <c r="K25" s="59"/>
      <c r="L25" s="59"/>
      <c r="M25" s="59"/>
    </row>
    <row r="26" spans="1:13" ht="177.75" customHeight="1">
      <c r="A26" s="46"/>
      <c r="B26" s="95" t="s">
        <v>96</v>
      </c>
      <c r="C26" s="96"/>
      <c r="D26" s="96"/>
      <c r="E26" s="96"/>
      <c r="F26" s="96"/>
      <c r="G26" s="96"/>
      <c r="H26" s="96"/>
      <c r="J26" s="59"/>
      <c r="K26" s="59"/>
      <c r="L26" s="59"/>
      <c r="M26" s="59"/>
    </row>
    <row r="27" spans="1:8" ht="20.25" customHeight="1">
      <c r="A27" s="33" t="s">
        <v>8</v>
      </c>
      <c r="B27" s="100" t="s">
        <v>52</v>
      </c>
      <c r="C27" s="100"/>
      <c r="D27" s="101"/>
      <c r="E27" s="101"/>
      <c r="F27" s="101"/>
      <c r="G27" s="101"/>
      <c r="H27" s="101"/>
    </row>
    <row r="28" spans="1:15" ht="20.25" customHeight="1">
      <c r="A28" s="24" t="s">
        <v>10</v>
      </c>
      <c r="B28" s="86" t="s">
        <v>53</v>
      </c>
      <c r="C28" s="102"/>
      <c r="D28" s="102"/>
      <c r="E28" s="102"/>
      <c r="F28" s="102"/>
      <c r="G28" s="102"/>
      <c r="H28" s="87"/>
      <c r="I28" s="48"/>
      <c r="K28" s="58"/>
      <c r="L28" s="112"/>
      <c r="M28" s="112"/>
      <c r="N28" s="112"/>
      <c r="O28" s="112"/>
    </row>
    <row r="29" spans="1:8" ht="17.25" customHeight="1">
      <c r="A29" s="24">
        <v>1</v>
      </c>
      <c r="B29" s="103" t="s">
        <v>54</v>
      </c>
      <c r="C29" s="104"/>
      <c r="D29" s="104"/>
      <c r="E29" s="104"/>
      <c r="F29" s="104"/>
      <c r="G29" s="104"/>
      <c r="H29" s="105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00" t="s">
        <v>56</v>
      </c>
      <c r="C31" s="100"/>
      <c r="D31" s="101"/>
      <c r="E31" s="101"/>
      <c r="F31" s="101"/>
      <c r="G31" s="101"/>
      <c r="H31" s="101"/>
    </row>
    <row r="32" spans="1:5" ht="18.75" customHeight="1">
      <c r="A32" s="36" t="s">
        <v>12</v>
      </c>
      <c r="B32" s="99" t="s">
        <v>57</v>
      </c>
      <c r="C32" s="99"/>
      <c r="D32" s="99"/>
      <c r="E32" s="99"/>
    </row>
    <row r="33" ht="12" customHeight="1">
      <c r="A33" s="1"/>
    </row>
    <row r="34" spans="1:8" ht="15.75">
      <c r="A34" s="9" t="s">
        <v>10</v>
      </c>
      <c r="B34" s="86" t="s">
        <v>11</v>
      </c>
      <c r="C34" s="102"/>
      <c r="D34" s="102"/>
      <c r="E34" s="102"/>
      <c r="F34" s="102"/>
      <c r="G34" s="102"/>
      <c r="H34" s="87"/>
    </row>
    <row r="35" spans="1:8" ht="19.5" customHeight="1">
      <c r="A35" s="9">
        <v>1</v>
      </c>
      <c r="B35" s="116" t="s">
        <v>47</v>
      </c>
      <c r="C35" s="117"/>
      <c r="D35" s="117"/>
      <c r="E35" s="117"/>
      <c r="F35" s="117"/>
      <c r="G35" s="117"/>
      <c r="H35" s="118"/>
    </row>
    <row r="36" ht="13.5" customHeight="1">
      <c r="A36" s="1"/>
    </row>
    <row r="37" spans="1:8" ht="15.75">
      <c r="A37" s="36" t="s">
        <v>17</v>
      </c>
      <c r="B37" s="91" t="s">
        <v>13</v>
      </c>
      <c r="C37" s="91"/>
      <c r="D37" s="91"/>
      <c r="E37" s="91"/>
      <c r="F37" s="91"/>
      <c r="G37" s="91"/>
      <c r="H37" s="91"/>
    </row>
    <row r="38" spans="1:7" ht="15" customHeight="1">
      <c r="A38" s="1"/>
      <c r="F38" s="42" t="s">
        <v>62</v>
      </c>
      <c r="G38" s="37"/>
    </row>
    <row r="39" spans="1:6" ht="33.75" customHeight="1">
      <c r="A39" s="9" t="s">
        <v>10</v>
      </c>
      <c r="B39" s="86" t="s">
        <v>13</v>
      </c>
      <c r="C39" s="87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86">
        <v>2</v>
      </c>
      <c r="C40" s="87"/>
      <c r="D40" s="9">
        <v>3</v>
      </c>
      <c r="E40" s="9">
        <v>4</v>
      </c>
      <c r="F40" s="9">
        <v>5</v>
      </c>
    </row>
    <row r="41" spans="1:6" ht="21.75" customHeight="1">
      <c r="A41" s="11" t="s">
        <v>3</v>
      </c>
      <c r="B41" s="80" t="s">
        <v>91</v>
      </c>
      <c r="C41" s="81"/>
      <c r="D41" s="7"/>
      <c r="E41" s="63">
        <f>1563322+8000000+417000+7835792.04-7600000-1102832.4-1300674.6-1033525.58</f>
        <v>6779081.459999999</v>
      </c>
      <c r="F41" s="7">
        <f aca="true" t="shared" si="0" ref="F41:F46">D41+E41</f>
        <v>6779081.459999999</v>
      </c>
    </row>
    <row r="42" spans="1:6" ht="20.25" customHeight="1">
      <c r="A42" s="11" t="s">
        <v>4</v>
      </c>
      <c r="B42" s="80" t="s">
        <v>73</v>
      </c>
      <c r="C42" s="81"/>
      <c r="D42" s="6"/>
      <c r="E42" s="63">
        <f>29763000-2000000+1950000</f>
        <v>29713000</v>
      </c>
      <c r="F42" s="6">
        <f t="shared" si="0"/>
        <v>29713000</v>
      </c>
    </row>
    <row r="43" spans="1:8" ht="21.75" customHeight="1">
      <c r="A43" s="11" t="s">
        <v>5</v>
      </c>
      <c r="B43" s="80" t="s">
        <v>74</v>
      </c>
      <c r="C43" s="81"/>
      <c r="D43" s="6"/>
      <c r="E43" s="63">
        <f>6300000-417000+3097130-300000+259172.53-1840329.25</f>
        <v>7098973.279999999</v>
      </c>
      <c r="F43" s="6">
        <f t="shared" si="0"/>
        <v>7098973.279999999</v>
      </c>
      <c r="H43" s="28"/>
    </row>
    <row r="44" spans="1:8" ht="21.75" customHeight="1">
      <c r="A44" s="11" t="s">
        <v>6</v>
      </c>
      <c r="B44" s="80" t="s">
        <v>44</v>
      </c>
      <c r="C44" s="81"/>
      <c r="D44" s="6"/>
      <c r="E44" s="63">
        <f>4410000+2000000-1950000</f>
        <v>4460000</v>
      </c>
      <c r="F44" s="6">
        <f t="shared" si="0"/>
        <v>4460000</v>
      </c>
      <c r="H44" s="28"/>
    </row>
    <row r="45" spans="1:8" ht="20.25" customHeight="1">
      <c r="A45" s="11" t="s">
        <v>7</v>
      </c>
      <c r="B45" s="80" t="s">
        <v>45</v>
      </c>
      <c r="C45" s="81"/>
      <c r="D45" s="6"/>
      <c r="E45" s="63">
        <f>3000000+11840000+5000000-11840000-5000000+2730500-2730500</f>
        <v>3000000</v>
      </c>
      <c r="F45" s="6">
        <f t="shared" si="0"/>
        <v>3000000</v>
      </c>
      <c r="H45" s="28"/>
    </row>
    <row r="46" spans="1:9" ht="21" customHeight="1" hidden="1">
      <c r="A46" s="70" t="s">
        <v>8</v>
      </c>
      <c r="B46" s="80" t="s">
        <v>90</v>
      </c>
      <c r="C46" s="81"/>
      <c r="D46" s="7"/>
      <c r="E46" s="63"/>
      <c r="F46" s="7">
        <f t="shared" si="0"/>
        <v>0</v>
      </c>
      <c r="I46" s="28"/>
    </row>
    <row r="47" spans="1:10" ht="22.5" customHeight="1">
      <c r="A47" s="88" t="s">
        <v>16</v>
      </c>
      <c r="B47" s="89"/>
      <c r="C47" s="90"/>
      <c r="D47" s="7">
        <f>D46++D42+D43</f>
        <v>0</v>
      </c>
      <c r="E47" s="7">
        <f>E41+E46++E42+E43+E44+E45</f>
        <v>51051054.74</v>
      </c>
      <c r="F47" s="7">
        <f>F41+F46++F42+F43+F44+F45</f>
        <v>51051054.74</v>
      </c>
      <c r="I47" s="28"/>
      <c r="J47" s="28"/>
    </row>
    <row r="48" ht="15.75">
      <c r="A48" s="1"/>
    </row>
    <row r="49" spans="1:8" ht="15.75">
      <c r="A49" s="98" t="s">
        <v>19</v>
      </c>
      <c r="B49" s="91" t="s">
        <v>58</v>
      </c>
      <c r="C49" s="91"/>
      <c r="D49" s="91"/>
      <c r="E49" s="91"/>
      <c r="F49" s="91"/>
      <c r="G49" s="91"/>
      <c r="H49" s="91"/>
    </row>
    <row r="50" ht="12" customHeight="1">
      <c r="A50" s="98"/>
    </row>
    <row r="51" ht="11.25" customHeight="1" hidden="1">
      <c r="A51" s="1"/>
    </row>
    <row r="52" spans="1:6" ht="15.75">
      <c r="A52" s="1"/>
      <c r="F52" s="42" t="s">
        <v>62</v>
      </c>
    </row>
    <row r="53" spans="1:6" ht="31.5">
      <c r="A53" s="24" t="s">
        <v>10</v>
      </c>
      <c r="B53" s="86" t="s">
        <v>18</v>
      </c>
      <c r="C53" s="87"/>
      <c r="D53" s="24" t="s">
        <v>14</v>
      </c>
      <c r="E53" s="24" t="s">
        <v>15</v>
      </c>
      <c r="F53" s="24" t="s">
        <v>16</v>
      </c>
    </row>
    <row r="54" spans="1:6" ht="15.75">
      <c r="A54" s="24">
        <v>1</v>
      </c>
      <c r="B54" s="86">
        <v>2</v>
      </c>
      <c r="C54" s="87"/>
      <c r="D54" s="24">
        <v>3</v>
      </c>
      <c r="E54" s="24">
        <v>4</v>
      </c>
      <c r="F54" s="24">
        <v>5</v>
      </c>
    </row>
    <row r="55" spans="1:6" ht="18.75" customHeight="1">
      <c r="A55" s="11" t="s">
        <v>3</v>
      </c>
      <c r="B55" s="86"/>
      <c r="C55" s="87"/>
      <c r="D55" s="22"/>
      <c r="E55" s="2"/>
      <c r="F55" s="2">
        <f>D55</f>
        <v>0</v>
      </c>
    </row>
    <row r="56" spans="1:6" ht="18.75" customHeight="1">
      <c r="A56" s="88" t="s">
        <v>16</v>
      </c>
      <c r="B56" s="89"/>
      <c r="C56" s="90"/>
      <c r="D56" s="23">
        <f>D55</f>
        <v>0</v>
      </c>
      <c r="E56" s="23">
        <f>E55</f>
        <v>0</v>
      </c>
      <c r="F56" s="23">
        <f>F55</f>
        <v>0</v>
      </c>
    </row>
    <row r="57" ht="6" customHeight="1">
      <c r="A57" s="1"/>
    </row>
    <row r="58" spans="1:8" ht="15.75">
      <c r="A58" s="36" t="s">
        <v>55</v>
      </c>
      <c r="B58" s="91" t="s">
        <v>59</v>
      </c>
      <c r="C58" s="91"/>
      <c r="D58" s="91"/>
      <c r="E58" s="91"/>
      <c r="F58" s="91"/>
      <c r="G58" s="91"/>
      <c r="H58" s="91"/>
    </row>
    <row r="59" ht="10.5" customHeight="1">
      <c r="A59" s="1"/>
    </row>
    <row r="60" spans="1:8" ht="32.25" customHeight="1">
      <c r="A60" s="9" t="s">
        <v>10</v>
      </c>
      <c r="B60" s="86" t="s">
        <v>20</v>
      </c>
      <c r="C60" s="87"/>
      <c r="D60" s="9" t="s">
        <v>21</v>
      </c>
      <c r="E60" s="9" t="s">
        <v>22</v>
      </c>
      <c r="F60" s="9" t="s">
        <v>14</v>
      </c>
      <c r="G60" s="9" t="s">
        <v>15</v>
      </c>
      <c r="H60" s="9" t="s">
        <v>16</v>
      </c>
    </row>
    <row r="61" spans="1:8" ht="15.75" customHeight="1">
      <c r="A61" s="9">
        <v>1</v>
      </c>
      <c r="B61" s="86">
        <v>2</v>
      </c>
      <c r="C61" s="87"/>
      <c r="D61" s="9">
        <v>3</v>
      </c>
      <c r="E61" s="9">
        <v>4</v>
      </c>
      <c r="F61" s="9">
        <v>5</v>
      </c>
      <c r="G61" s="9">
        <v>6</v>
      </c>
      <c r="H61" s="9">
        <v>7</v>
      </c>
    </row>
    <row r="62" spans="1:8" ht="27" customHeight="1">
      <c r="A62" s="11" t="s">
        <v>3</v>
      </c>
      <c r="B62" s="82" t="s">
        <v>91</v>
      </c>
      <c r="C62" s="83"/>
      <c r="D62" s="18" t="s">
        <v>40</v>
      </c>
      <c r="E62" s="10" t="s">
        <v>36</v>
      </c>
      <c r="F62" s="13"/>
      <c r="G62" s="64">
        <f>1563322+8000000+417000+7835792.04-7600000-1102832.4-1300674.6-1033525.58</f>
        <v>6779081.459999999</v>
      </c>
      <c r="H62" s="13">
        <f>F62+G62</f>
        <v>6779081.459999999</v>
      </c>
    </row>
    <row r="63" spans="1:8" ht="17.25" customHeight="1">
      <c r="A63" s="4"/>
      <c r="B63" s="84" t="s">
        <v>23</v>
      </c>
      <c r="C63" s="85"/>
      <c r="D63" s="24"/>
      <c r="E63" s="24"/>
      <c r="F63" s="14"/>
      <c r="G63" s="27"/>
      <c r="H63" s="14"/>
    </row>
    <row r="64" spans="1:8" ht="27.75" customHeight="1">
      <c r="A64" s="4"/>
      <c r="B64" s="74" t="s">
        <v>92</v>
      </c>
      <c r="C64" s="75"/>
      <c r="D64" s="18" t="s">
        <v>40</v>
      </c>
      <c r="E64" s="10" t="s">
        <v>36</v>
      </c>
      <c r="F64" s="18"/>
      <c r="G64" s="65">
        <f>G62</f>
        <v>6779081.459999999</v>
      </c>
      <c r="H64" s="38">
        <f>H62</f>
        <v>6779081.459999999</v>
      </c>
    </row>
    <row r="65" spans="1:8" ht="15.75" customHeight="1">
      <c r="A65" s="4"/>
      <c r="B65" s="76" t="s">
        <v>24</v>
      </c>
      <c r="C65" s="77"/>
      <c r="D65" s="18"/>
      <c r="E65" s="10"/>
      <c r="F65" s="19"/>
      <c r="G65" s="27"/>
      <c r="H65" s="14"/>
    </row>
    <row r="66" spans="1:8" ht="27" customHeight="1">
      <c r="A66" s="4"/>
      <c r="B66" s="74" t="s">
        <v>93</v>
      </c>
      <c r="C66" s="75"/>
      <c r="D66" s="25" t="s">
        <v>46</v>
      </c>
      <c r="E66" s="10" t="s">
        <v>36</v>
      </c>
      <c r="F66" s="18"/>
      <c r="G66" s="27">
        <v>10</v>
      </c>
      <c r="H66" s="14">
        <f>G66</f>
        <v>10</v>
      </c>
    </row>
    <row r="67" spans="1:8" ht="19.5" customHeight="1">
      <c r="A67" s="4"/>
      <c r="B67" s="76" t="s">
        <v>25</v>
      </c>
      <c r="C67" s="77"/>
      <c r="D67" s="18"/>
      <c r="E67" s="10"/>
      <c r="F67" s="19"/>
      <c r="G67" s="27"/>
      <c r="H67" s="14"/>
    </row>
    <row r="68" spans="1:8" ht="28.5" customHeight="1">
      <c r="A68" s="4"/>
      <c r="B68" s="74" t="s">
        <v>94</v>
      </c>
      <c r="C68" s="75"/>
      <c r="D68" s="18" t="s">
        <v>40</v>
      </c>
      <c r="E68" s="10" t="s">
        <v>36</v>
      </c>
      <c r="F68" s="20"/>
      <c r="G68" s="67">
        <f>G62/G66</f>
        <v>677908.146</v>
      </c>
      <c r="H68" s="26">
        <f>H62/H66</f>
        <v>677908.146</v>
      </c>
    </row>
    <row r="69" spans="1:8" ht="17.25" customHeight="1">
      <c r="A69" s="4"/>
      <c r="B69" s="76" t="s">
        <v>26</v>
      </c>
      <c r="C69" s="77"/>
      <c r="D69" s="18"/>
      <c r="E69" s="10" t="s">
        <v>39</v>
      </c>
      <c r="F69" s="19"/>
      <c r="G69" s="68"/>
      <c r="H69" s="14"/>
    </row>
    <row r="70" spans="1:8" ht="22.5" customHeight="1">
      <c r="A70" s="4"/>
      <c r="B70" s="78" t="s">
        <v>95</v>
      </c>
      <c r="C70" s="79"/>
      <c r="D70" s="18" t="s">
        <v>37</v>
      </c>
      <c r="E70" s="10" t="s">
        <v>48</v>
      </c>
      <c r="F70" s="20"/>
      <c r="G70" s="69">
        <v>100</v>
      </c>
      <c r="H70" s="15">
        <f>F70+G70</f>
        <v>100</v>
      </c>
    </row>
    <row r="71" spans="1:8" ht="27.75" customHeight="1">
      <c r="A71" s="11" t="s">
        <v>4</v>
      </c>
      <c r="B71" s="82" t="s">
        <v>73</v>
      </c>
      <c r="C71" s="83"/>
      <c r="D71" s="18" t="s">
        <v>40</v>
      </c>
      <c r="E71" s="10" t="s">
        <v>36</v>
      </c>
      <c r="F71" s="13"/>
      <c r="G71" s="64">
        <f>29763000-2000000+1950000</f>
        <v>29713000</v>
      </c>
      <c r="H71" s="13">
        <f>F71+G71</f>
        <v>29713000</v>
      </c>
    </row>
    <row r="72" spans="1:8" ht="18.75" customHeight="1">
      <c r="A72" s="4"/>
      <c r="B72" s="84" t="s">
        <v>23</v>
      </c>
      <c r="C72" s="85"/>
      <c r="D72" s="24"/>
      <c r="E72" s="24"/>
      <c r="F72" s="14"/>
      <c r="G72" s="27"/>
      <c r="H72" s="14"/>
    </row>
    <row r="73" spans="1:8" ht="27.75" customHeight="1">
      <c r="A73" s="4"/>
      <c r="B73" s="74" t="s">
        <v>87</v>
      </c>
      <c r="C73" s="75"/>
      <c r="D73" s="18" t="s">
        <v>40</v>
      </c>
      <c r="E73" s="10" t="s">
        <v>36</v>
      </c>
      <c r="F73" s="18"/>
      <c r="G73" s="65">
        <f>G71</f>
        <v>29713000</v>
      </c>
      <c r="H73" s="38">
        <f>H71</f>
        <v>29713000</v>
      </c>
    </row>
    <row r="74" spans="1:8" ht="15" customHeight="1">
      <c r="A74" s="4"/>
      <c r="B74" s="76" t="s">
        <v>24</v>
      </c>
      <c r="C74" s="77"/>
      <c r="D74" s="18"/>
      <c r="E74" s="10"/>
      <c r="F74" s="19"/>
      <c r="G74" s="27"/>
      <c r="H74" s="14"/>
    </row>
    <row r="75" spans="1:8" ht="27.75" customHeight="1">
      <c r="A75" s="4"/>
      <c r="B75" s="74" t="s">
        <v>84</v>
      </c>
      <c r="C75" s="75"/>
      <c r="D75" s="25" t="s">
        <v>46</v>
      </c>
      <c r="E75" s="10" t="s">
        <v>36</v>
      </c>
      <c r="F75" s="18"/>
      <c r="G75" s="27">
        <f>73+4+3+3</f>
        <v>83</v>
      </c>
      <c r="H75" s="14">
        <f>F75+G75</f>
        <v>83</v>
      </c>
    </row>
    <row r="76" spans="1:8" ht="17.25" customHeight="1">
      <c r="A76" s="4"/>
      <c r="B76" s="76" t="s">
        <v>25</v>
      </c>
      <c r="C76" s="77"/>
      <c r="D76" s="18"/>
      <c r="E76" s="10"/>
      <c r="F76" s="19"/>
      <c r="G76" s="27"/>
      <c r="H76" s="14"/>
    </row>
    <row r="77" spans="1:8" ht="27.75" customHeight="1">
      <c r="A77" s="4"/>
      <c r="B77" s="74" t="s">
        <v>78</v>
      </c>
      <c r="C77" s="75"/>
      <c r="D77" s="18" t="s">
        <v>40</v>
      </c>
      <c r="E77" s="10" t="s">
        <v>36</v>
      </c>
      <c r="F77" s="20"/>
      <c r="G77" s="67">
        <f>G71/G75</f>
        <v>357987.9518072289</v>
      </c>
      <c r="H77" s="26">
        <f>H71/H75</f>
        <v>357987.9518072289</v>
      </c>
    </row>
    <row r="78" spans="1:8" ht="15.75" customHeight="1">
      <c r="A78" s="4"/>
      <c r="B78" s="76" t="s">
        <v>26</v>
      </c>
      <c r="C78" s="77"/>
      <c r="D78" s="18"/>
      <c r="E78" s="10" t="s">
        <v>39</v>
      </c>
      <c r="F78" s="19"/>
      <c r="G78" s="68"/>
      <c r="H78" s="14"/>
    </row>
    <row r="79" spans="1:8" ht="25.5" customHeight="1">
      <c r="A79" s="4"/>
      <c r="B79" s="78" t="s">
        <v>81</v>
      </c>
      <c r="C79" s="79"/>
      <c r="D79" s="18" t="s">
        <v>37</v>
      </c>
      <c r="E79" s="10" t="s">
        <v>48</v>
      </c>
      <c r="F79" s="20"/>
      <c r="G79" s="69">
        <v>100</v>
      </c>
      <c r="H79" s="15">
        <f>F79+G79</f>
        <v>100</v>
      </c>
    </row>
    <row r="80" spans="1:8" ht="30.75" customHeight="1">
      <c r="A80" s="11" t="s">
        <v>5</v>
      </c>
      <c r="B80" s="121" t="s">
        <v>74</v>
      </c>
      <c r="C80" s="122"/>
      <c r="D80" s="18" t="s">
        <v>41</v>
      </c>
      <c r="E80" s="10" t="s">
        <v>36</v>
      </c>
      <c r="F80" s="13"/>
      <c r="G80" s="64">
        <f>6300000-417000+3097130-300000+259172.53-1840329.25</f>
        <v>7098973.279999999</v>
      </c>
      <c r="H80" s="13">
        <f>F80+G80</f>
        <v>7098973.279999999</v>
      </c>
    </row>
    <row r="81" spans="1:8" ht="15.75" customHeight="1">
      <c r="A81" s="4"/>
      <c r="B81" s="123" t="s">
        <v>23</v>
      </c>
      <c r="C81" s="124"/>
      <c r="D81" s="21"/>
      <c r="E81" s="9"/>
      <c r="F81" s="14"/>
      <c r="G81" s="27"/>
      <c r="H81" s="14"/>
    </row>
    <row r="82" spans="1:8" ht="27.75" customHeight="1">
      <c r="A82" s="4"/>
      <c r="B82" s="125" t="s">
        <v>77</v>
      </c>
      <c r="C82" s="126"/>
      <c r="D82" s="18" t="s">
        <v>41</v>
      </c>
      <c r="E82" s="10" t="s">
        <v>36</v>
      </c>
      <c r="F82" s="14"/>
      <c r="G82" s="65">
        <f>G80</f>
        <v>7098973.279999999</v>
      </c>
      <c r="H82" s="38">
        <f>H80</f>
        <v>7098973.279999999</v>
      </c>
    </row>
    <row r="83" spans="1:8" ht="20.25" customHeight="1">
      <c r="A83" s="4"/>
      <c r="B83" s="119" t="s">
        <v>24</v>
      </c>
      <c r="C83" s="120"/>
      <c r="D83" s="18"/>
      <c r="E83" s="9"/>
      <c r="F83" s="14"/>
      <c r="G83" s="27"/>
      <c r="H83" s="14"/>
    </row>
    <row r="84" spans="1:8" ht="27.75" customHeight="1">
      <c r="A84" s="4"/>
      <c r="B84" s="74" t="s">
        <v>75</v>
      </c>
      <c r="C84" s="75"/>
      <c r="D84" s="18" t="s">
        <v>38</v>
      </c>
      <c r="E84" s="10" t="s">
        <v>36</v>
      </c>
      <c r="F84" s="14"/>
      <c r="G84" s="27">
        <f>87+1</f>
        <v>88</v>
      </c>
      <c r="H84" s="14">
        <f>F84+G84</f>
        <v>88</v>
      </c>
    </row>
    <row r="85" spans="1:8" ht="15.75" customHeight="1">
      <c r="A85" s="4"/>
      <c r="B85" s="119" t="s">
        <v>25</v>
      </c>
      <c r="C85" s="120"/>
      <c r="D85" s="18"/>
      <c r="E85" s="9"/>
      <c r="F85" s="14"/>
      <c r="G85" s="27"/>
      <c r="H85" s="14"/>
    </row>
    <row r="86" spans="1:8" ht="27.75" customHeight="1">
      <c r="A86" s="4"/>
      <c r="B86" s="74" t="s">
        <v>76</v>
      </c>
      <c r="C86" s="75"/>
      <c r="D86" s="18" t="s">
        <v>40</v>
      </c>
      <c r="E86" s="10" t="s">
        <v>36</v>
      </c>
      <c r="F86" s="26"/>
      <c r="G86" s="67">
        <f>G80/G84</f>
        <v>80670.1509090909</v>
      </c>
      <c r="H86" s="26">
        <f>H80/H84</f>
        <v>80670.1509090909</v>
      </c>
    </row>
    <row r="87" spans="1:8" ht="18.75" customHeight="1">
      <c r="A87" s="4"/>
      <c r="B87" s="119" t="s">
        <v>26</v>
      </c>
      <c r="C87" s="120"/>
      <c r="D87" s="18"/>
      <c r="E87" s="9"/>
      <c r="F87" s="19"/>
      <c r="G87" s="68"/>
      <c r="H87" s="14"/>
    </row>
    <row r="88" spans="1:8" ht="27.75" customHeight="1">
      <c r="A88" s="4"/>
      <c r="B88" s="78" t="s">
        <v>79</v>
      </c>
      <c r="C88" s="79"/>
      <c r="D88" s="18" t="s">
        <v>37</v>
      </c>
      <c r="E88" s="10" t="s">
        <v>48</v>
      </c>
      <c r="F88" s="20"/>
      <c r="G88" s="69">
        <v>100</v>
      </c>
      <c r="H88" s="15">
        <f>F88+G88</f>
        <v>100</v>
      </c>
    </row>
    <row r="89" spans="1:8" ht="31.5" customHeight="1">
      <c r="A89" s="11" t="s">
        <v>6</v>
      </c>
      <c r="B89" s="82" t="s">
        <v>44</v>
      </c>
      <c r="C89" s="83"/>
      <c r="D89" s="18" t="s">
        <v>40</v>
      </c>
      <c r="E89" s="10" t="s">
        <v>36</v>
      </c>
      <c r="F89" s="13"/>
      <c r="G89" s="64">
        <f>4410000+2000000-1950000</f>
        <v>4460000</v>
      </c>
      <c r="H89" s="13">
        <f>F89+G89</f>
        <v>4460000</v>
      </c>
    </row>
    <row r="90" spans="1:8" ht="17.25" customHeight="1">
      <c r="A90" s="4"/>
      <c r="B90" s="84" t="s">
        <v>23</v>
      </c>
      <c r="C90" s="85"/>
      <c r="D90" s="24"/>
      <c r="E90" s="24"/>
      <c r="F90" s="14"/>
      <c r="G90" s="27"/>
      <c r="H90" s="14"/>
    </row>
    <row r="91" spans="1:8" ht="33" customHeight="1">
      <c r="A91" s="4"/>
      <c r="B91" s="74" t="s">
        <v>88</v>
      </c>
      <c r="C91" s="75"/>
      <c r="D91" s="18" t="s">
        <v>40</v>
      </c>
      <c r="E91" s="10" t="s">
        <v>36</v>
      </c>
      <c r="F91" s="18"/>
      <c r="G91" s="65">
        <f>G89</f>
        <v>4460000</v>
      </c>
      <c r="H91" s="38">
        <f>H89</f>
        <v>4460000</v>
      </c>
    </row>
    <row r="92" spans="1:8" ht="21" customHeight="1">
      <c r="A92" s="4"/>
      <c r="B92" s="76" t="s">
        <v>24</v>
      </c>
      <c r="C92" s="77"/>
      <c r="D92" s="18"/>
      <c r="E92" s="10"/>
      <c r="F92" s="19"/>
      <c r="G92" s="27"/>
      <c r="H92" s="14"/>
    </row>
    <row r="93" spans="1:8" ht="31.5" customHeight="1">
      <c r="A93" s="4"/>
      <c r="B93" s="74" t="s">
        <v>83</v>
      </c>
      <c r="C93" s="75"/>
      <c r="D93" s="25" t="s">
        <v>46</v>
      </c>
      <c r="E93" s="10" t="s">
        <v>36</v>
      </c>
      <c r="F93" s="18"/>
      <c r="G93" s="27">
        <v>10</v>
      </c>
      <c r="H93" s="14">
        <f>F93+G93</f>
        <v>10</v>
      </c>
    </row>
    <row r="94" spans="1:8" ht="18" customHeight="1">
      <c r="A94" s="4"/>
      <c r="B94" s="76" t="s">
        <v>25</v>
      </c>
      <c r="C94" s="77"/>
      <c r="D94" s="18"/>
      <c r="E94" s="10"/>
      <c r="F94" s="19"/>
      <c r="G94" s="27"/>
      <c r="H94" s="14"/>
    </row>
    <row r="95" spans="1:8" ht="31.5" customHeight="1">
      <c r="A95" s="4"/>
      <c r="B95" s="74" t="s">
        <v>80</v>
      </c>
      <c r="C95" s="75"/>
      <c r="D95" s="18" t="s">
        <v>40</v>
      </c>
      <c r="E95" s="10" t="s">
        <v>36</v>
      </c>
      <c r="F95" s="20"/>
      <c r="G95" s="67">
        <f>G89/G93</f>
        <v>446000</v>
      </c>
      <c r="H95" s="26">
        <f>H89/H93</f>
        <v>446000</v>
      </c>
    </row>
    <row r="96" spans="1:8" ht="18.75" customHeight="1">
      <c r="A96" s="4"/>
      <c r="B96" s="76" t="s">
        <v>26</v>
      </c>
      <c r="C96" s="77"/>
      <c r="D96" s="18"/>
      <c r="E96" s="10" t="s">
        <v>39</v>
      </c>
      <c r="F96" s="19"/>
      <c r="G96" s="68"/>
      <c r="H96" s="14"/>
    </row>
    <row r="97" spans="1:8" ht="27.75" customHeight="1">
      <c r="A97" s="4"/>
      <c r="B97" s="78" t="s">
        <v>81</v>
      </c>
      <c r="C97" s="79"/>
      <c r="D97" s="18" t="s">
        <v>37</v>
      </c>
      <c r="E97" s="10" t="s">
        <v>48</v>
      </c>
      <c r="F97" s="20"/>
      <c r="G97" s="69">
        <v>100</v>
      </c>
      <c r="H97" s="15">
        <f>F97+G97</f>
        <v>100</v>
      </c>
    </row>
    <row r="98" spans="1:8" ht="33" customHeight="1">
      <c r="A98" s="11" t="s">
        <v>7</v>
      </c>
      <c r="B98" s="82" t="s">
        <v>45</v>
      </c>
      <c r="C98" s="83"/>
      <c r="D98" s="18" t="s">
        <v>40</v>
      </c>
      <c r="E98" s="10" t="s">
        <v>36</v>
      </c>
      <c r="F98" s="13"/>
      <c r="G98" s="64">
        <f>3000000+11840000+5000000-11840000-5000000+2730500-2730500</f>
        <v>3000000</v>
      </c>
      <c r="H98" s="13">
        <f>F98+G98</f>
        <v>3000000</v>
      </c>
    </row>
    <row r="99" spans="1:8" ht="19.5" customHeight="1">
      <c r="A99" s="4"/>
      <c r="B99" s="84" t="s">
        <v>23</v>
      </c>
      <c r="C99" s="85"/>
      <c r="D99" s="24"/>
      <c r="E99" s="24"/>
      <c r="F99" s="14"/>
      <c r="G99" s="14"/>
      <c r="H99" s="14"/>
    </row>
    <row r="100" spans="1:8" ht="29.25" customHeight="1">
      <c r="A100" s="4"/>
      <c r="B100" s="74" t="s">
        <v>82</v>
      </c>
      <c r="C100" s="75"/>
      <c r="D100" s="18" t="s">
        <v>40</v>
      </c>
      <c r="E100" s="10" t="s">
        <v>36</v>
      </c>
      <c r="F100" s="18"/>
      <c r="G100" s="38">
        <f>G98</f>
        <v>3000000</v>
      </c>
      <c r="H100" s="38">
        <f>H98</f>
        <v>3000000</v>
      </c>
    </row>
    <row r="101" spans="1:8" ht="20.25" customHeight="1">
      <c r="A101" s="4"/>
      <c r="B101" s="76" t="s">
        <v>24</v>
      </c>
      <c r="C101" s="77"/>
      <c r="D101" s="18"/>
      <c r="E101" s="10"/>
      <c r="F101" s="19"/>
      <c r="G101" s="14"/>
      <c r="H101" s="14"/>
    </row>
    <row r="102" spans="1:8" ht="30" customHeight="1">
      <c r="A102" s="4"/>
      <c r="B102" s="74" t="s">
        <v>85</v>
      </c>
      <c r="C102" s="75"/>
      <c r="D102" s="25" t="s">
        <v>46</v>
      </c>
      <c r="E102" s="10" t="s">
        <v>36</v>
      </c>
      <c r="F102" s="18"/>
      <c r="G102" s="27">
        <f>2+5-4-1</f>
        <v>2</v>
      </c>
      <c r="H102" s="14">
        <f>F102+G102</f>
        <v>2</v>
      </c>
    </row>
    <row r="103" spans="1:8" ht="18.75" customHeight="1">
      <c r="A103" s="4"/>
      <c r="B103" s="76" t="s">
        <v>25</v>
      </c>
      <c r="C103" s="77"/>
      <c r="D103" s="18"/>
      <c r="E103" s="10"/>
      <c r="F103" s="19"/>
      <c r="G103" s="14"/>
      <c r="H103" s="14"/>
    </row>
    <row r="104" spans="1:8" ht="30.75" customHeight="1">
      <c r="A104" s="4"/>
      <c r="B104" s="74" t="s">
        <v>86</v>
      </c>
      <c r="C104" s="75"/>
      <c r="D104" s="18" t="s">
        <v>40</v>
      </c>
      <c r="E104" s="10" t="s">
        <v>36</v>
      </c>
      <c r="F104" s="20"/>
      <c r="G104" s="26">
        <f>G98/G102</f>
        <v>1500000</v>
      </c>
      <c r="H104" s="26">
        <f>H98/H102</f>
        <v>1500000</v>
      </c>
    </row>
    <row r="105" spans="1:8" ht="18" customHeight="1">
      <c r="A105" s="4"/>
      <c r="B105" s="76" t="s">
        <v>26</v>
      </c>
      <c r="C105" s="77"/>
      <c r="D105" s="18"/>
      <c r="E105" s="10" t="s">
        <v>39</v>
      </c>
      <c r="F105" s="19"/>
      <c r="G105" s="19"/>
      <c r="H105" s="14"/>
    </row>
    <row r="106" spans="1:9" ht="19.5" customHeight="1">
      <c r="A106" s="4"/>
      <c r="B106" s="78" t="s">
        <v>81</v>
      </c>
      <c r="C106" s="79"/>
      <c r="D106" s="18" t="s">
        <v>37</v>
      </c>
      <c r="E106" s="10" t="s">
        <v>48</v>
      </c>
      <c r="F106" s="20"/>
      <c r="G106" s="20">
        <v>100</v>
      </c>
      <c r="H106" s="15">
        <f>F106+G106</f>
        <v>100</v>
      </c>
      <c r="I106" s="28">
        <f>G62+G71+G80+G89+G98+G107</f>
        <v>51051054.74</v>
      </c>
    </row>
    <row r="107" spans="1:8" ht="28.5" customHeight="1" hidden="1">
      <c r="A107" s="11" t="s">
        <v>8</v>
      </c>
      <c r="B107" s="82" t="s">
        <v>90</v>
      </c>
      <c r="C107" s="83"/>
      <c r="D107" s="18" t="s">
        <v>40</v>
      </c>
      <c r="E107" s="10" t="s">
        <v>36</v>
      </c>
      <c r="F107" s="13"/>
      <c r="G107" s="64"/>
      <c r="H107" s="13">
        <f>F107+G107</f>
        <v>0</v>
      </c>
    </row>
    <row r="108" spans="1:8" ht="19.5" customHeight="1" hidden="1">
      <c r="A108" s="4"/>
      <c r="B108" s="84" t="s">
        <v>23</v>
      </c>
      <c r="C108" s="85"/>
      <c r="D108" s="24"/>
      <c r="E108" s="24"/>
      <c r="F108" s="14"/>
      <c r="G108" s="27"/>
      <c r="H108" s="14"/>
    </row>
    <row r="109" spans="1:8" ht="13.5" customHeight="1" hidden="1">
      <c r="A109" s="4"/>
      <c r="B109" s="74"/>
      <c r="C109" s="75"/>
      <c r="D109" s="18"/>
      <c r="E109" s="10"/>
      <c r="F109" s="18"/>
      <c r="G109" s="65"/>
      <c r="H109" s="38"/>
    </row>
    <row r="110" spans="1:8" ht="18" customHeight="1" hidden="1">
      <c r="A110" s="4"/>
      <c r="B110" s="76" t="s">
        <v>24</v>
      </c>
      <c r="C110" s="77"/>
      <c r="D110" s="18"/>
      <c r="E110" s="10"/>
      <c r="F110" s="19"/>
      <c r="G110" s="27"/>
      <c r="H110" s="14"/>
    </row>
    <row r="111" spans="1:8" ht="13.5" customHeight="1" hidden="1">
      <c r="A111" s="4"/>
      <c r="B111" s="74"/>
      <c r="C111" s="75"/>
      <c r="D111" s="25"/>
      <c r="E111" s="10"/>
      <c r="F111" s="18"/>
      <c r="G111" s="27"/>
      <c r="H111" s="14"/>
    </row>
    <row r="112" spans="1:8" ht="18.75" customHeight="1" hidden="1">
      <c r="A112" s="4"/>
      <c r="B112" s="76" t="s">
        <v>25</v>
      </c>
      <c r="C112" s="77"/>
      <c r="D112" s="18"/>
      <c r="E112" s="10"/>
      <c r="F112" s="19"/>
      <c r="G112" s="27"/>
      <c r="H112" s="14"/>
    </row>
    <row r="113" spans="1:8" ht="13.5" customHeight="1" hidden="1">
      <c r="A113" s="4"/>
      <c r="B113" s="74"/>
      <c r="C113" s="75"/>
      <c r="D113" s="18"/>
      <c r="E113" s="10"/>
      <c r="F113" s="20"/>
      <c r="G113" s="67"/>
      <c r="H113" s="26"/>
    </row>
    <row r="114" spans="1:8" ht="18.75" customHeight="1" hidden="1">
      <c r="A114" s="4"/>
      <c r="B114" s="76" t="s">
        <v>26</v>
      </c>
      <c r="C114" s="77"/>
      <c r="D114" s="18"/>
      <c r="E114" s="10" t="s">
        <v>39</v>
      </c>
      <c r="F114" s="19"/>
      <c r="G114" s="68"/>
      <c r="H114" s="14"/>
    </row>
    <row r="115" spans="1:8" ht="13.5" customHeight="1" hidden="1">
      <c r="A115" s="4"/>
      <c r="B115" s="78"/>
      <c r="C115" s="79"/>
      <c r="D115" s="18"/>
      <c r="E115" s="10"/>
      <c r="F115" s="20"/>
      <c r="G115" s="69"/>
      <c r="H115" s="15"/>
    </row>
    <row r="116" ht="10.5" customHeight="1">
      <c r="A116" s="1"/>
    </row>
    <row r="117" ht="6.75" customHeight="1" hidden="1">
      <c r="A117" s="1"/>
    </row>
    <row r="118" spans="1:11" ht="33.75" customHeight="1">
      <c r="A118" s="107" t="s">
        <v>97</v>
      </c>
      <c r="B118" s="107"/>
      <c r="C118" s="107"/>
      <c r="D118" s="107"/>
      <c r="E118" s="3"/>
      <c r="F118" s="16"/>
      <c r="G118" s="108" t="s">
        <v>98</v>
      </c>
      <c r="H118" s="108"/>
      <c r="K118" s="28"/>
    </row>
    <row r="119" spans="1:11" ht="15.75" customHeight="1">
      <c r="A119" s="17"/>
      <c r="B119" s="34"/>
      <c r="C119" s="47"/>
      <c r="E119" s="31" t="s">
        <v>27</v>
      </c>
      <c r="G119" s="106" t="s">
        <v>99</v>
      </c>
      <c r="H119" s="106"/>
      <c r="K119" s="28"/>
    </row>
    <row r="120" spans="1:8" ht="15.75" customHeight="1">
      <c r="A120" s="91" t="s">
        <v>28</v>
      </c>
      <c r="B120" s="91"/>
      <c r="C120" s="44"/>
      <c r="E120" s="39"/>
      <c r="G120" s="40"/>
      <c r="H120" s="40"/>
    </row>
    <row r="121" spans="1:5" ht="16.5" customHeight="1">
      <c r="A121" s="109" t="s">
        <v>60</v>
      </c>
      <c r="B121" s="109"/>
      <c r="C121" s="109"/>
      <c r="D121" s="109"/>
      <c r="E121" s="109"/>
    </row>
    <row r="122" spans="1:8" ht="31.5" customHeight="1">
      <c r="A122" s="101" t="s">
        <v>61</v>
      </c>
      <c r="B122" s="101"/>
      <c r="C122" s="101"/>
      <c r="D122" s="101"/>
      <c r="E122" s="3"/>
      <c r="F122" s="16"/>
      <c r="G122" s="108" t="s">
        <v>33</v>
      </c>
      <c r="H122" s="108"/>
    </row>
    <row r="123" spans="1:8" ht="17.25" customHeight="1">
      <c r="A123" s="29"/>
      <c r="B123" s="34"/>
      <c r="C123" s="47"/>
      <c r="D123" s="34"/>
      <c r="E123" s="31" t="s">
        <v>27</v>
      </c>
      <c r="G123" s="106" t="s">
        <v>99</v>
      </c>
      <c r="H123" s="106"/>
    </row>
    <row r="124" spans="2:4" ht="15.75">
      <c r="B124" s="12" t="s">
        <v>49</v>
      </c>
      <c r="D124" s="41"/>
    </row>
    <row r="125" ht="10.5" customHeight="1">
      <c r="D125" s="41"/>
    </row>
    <row r="126" ht="15.75">
      <c r="B126" s="12" t="s">
        <v>50</v>
      </c>
    </row>
    <row r="129" ht="7.5" customHeight="1"/>
    <row r="134" spans="2:5" ht="15.75">
      <c r="B134" s="101"/>
      <c r="C134" s="101"/>
      <c r="D134" s="101"/>
      <c r="E134" s="101"/>
    </row>
  </sheetData>
  <sheetProtection/>
  <mergeCells count="109">
    <mergeCell ref="B92:C92"/>
    <mergeCell ref="B93:C93"/>
    <mergeCell ref="B94:C94"/>
    <mergeCell ref="B95:C95"/>
    <mergeCell ref="B96:C96"/>
    <mergeCell ref="B97:C97"/>
    <mergeCell ref="B88:C88"/>
    <mergeCell ref="B44:C44"/>
    <mergeCell ref="B45:C45"/>
    <mergeCell ref="B89:C89"/>
    <mergeCell ref="B90:C90"/>
    <mergeCell ref="B91:C91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34:E134"/>
    <mergeCell ref="G123:H123"/>
    <mergeCell ref="A122:D122"/>
    <mergeCell ref="A118:D118"/>
    <mergeCell ref="G118:H118"/>
    <mergeCell ref="G119:H119"/>
    <mergeCell ref="A120:B120"/>
    <mergeCell ref="A121:E121"/>
    <mergeCell ref="G122:H122"/>
    <mergeCell ref="B49:H49"/>
    <mergeCell ref="B24:H24"/>
    <mergeCell ref="B37:H37"/>
    <mergeCell ref="E22:F22"/>
    <mergeCell ref="A49:A50"/>
    <mergeCell ref="B32:E32"/>
    <mergeCell ref="B31:H31"/>
    <mergeCell ref="B27:H27"/>
    <mergeCell ref="B28:H28"/>
    <mergeCell ref="B29:H29"/>
    <mergeCell ref="B43:C43"/>
    <mergeCell ref="A47:C47"/>
    <mergeCell ref="A14:H14"/>
    <mergeCell ref="E21:G21"/>
    <mergeCell ref="F9:H9"/>
    <mergeCell ref="B46:C46"/>
    <mergeCell ref="B42:C42"/>
    <mergeCell ref="F11:G11"/>
    <mergeCell ref="B25:H25"/>
    <mergeCell ref="B26:H26"/>
    <mergeCell ref="B60:C60"/>
    <mergeCell ref="B61:C61"/>
    <mergeCell ref="B62:C62"/>
    <mergeCell ref="B63:C63"/>
    <mergeCell ref="B53:C53"/>
    <mergeCell ref="B54:C54"/>
    <mergeCell ref="B55:C55"/>
    <mergeCell ref="A56:C56"/>
    <mergeCell ref="B58:H58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103:C103"/>
    <mergeCell ref="B113:C113"/>
    <mergeCell ref="B114:C114"/>
    <mergeCell ref="B115:C115"/>
    <mergeCell ref="B41:C41"/>
    <mergeCell ref="B107:C107"/>
    <mergeCell ref="B108:C108"/>
    <mergeCell ref="B109:C109"/>
    <mergeCell ref="B110:C110"/>
    <mergeCell ref="B111:C111"/>
    <mergeCell ref="B112:C112"/>
  </mergeCells>
  <printOptions/>
  <pageMargins left="0.07874015748031496" right="0.15748031496062992" top="0.11811023622047245" bottom="0.07874015748031496" header="0" footer="0"/>
  <pageSetup horizontalDpi="600" verticalDpi="600" orientation="landscape" paperSize="9" r:id="rId1"/>
  <rowBreaks count="4" manualBreakCount="4">
    <brk id="23" max="7" man="1"/>
    <brk id="35" max="7" man="1"/>
    <brk id="66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2021-12-28T07:57:57Z</cp:lastPrinted>
  <dcterms:created xsi:type="dcterms:W3CDTF">2018-12-28T08:43:53Z</dcterms:created>
  <dcterms:modified xsi:type="dcterms:W3CDTF">2021-12-28T07:59:03Z</dcterms:modified>
  <cp:category/>
  <cp:version/>
  <cp:contentType/>
  <cp:contentStatus/>
</cp:coreProperties>
</file>