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'паспорт'!$A$1:$H$112</definedName>
  </definedNames>
  <calcPr fullCalcOnLoad="1" refMode="R1C1"/>
</workbook>
</file>

<file path=xl/sharedStrings.xml><?xml version="1.0" encoding="utf-8"?>
<sst xmlns="http://schemas.openxmlformats.org/spreadsheetml/2006/main" count="196" uniqueCount="105">
  <si>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</si>
  <si>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</si>
  <si>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</si>
  <si>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</si>
  <si>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</si>
  <si>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</si>
  <si>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</si>
  <si>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</si>
  <si>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</si>
  <si>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</si>
  <si>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</si>
  <si>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</si>
  <si>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</si>
  <si>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</si>
  <si>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</si>
  <si>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</si>
  <si>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</si>
  <si>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</si>
  <si>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</si>
  <si>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</si>
  <si>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</si>
  <si>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</si>
  <si>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</si>
  <si>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</si>
  <si>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</si>
  <si>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</si>
  <si>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</si>
  <si>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</si>
  <si>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</si>
  <si>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</si>
  <si>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</si>
  <si>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</si>
  <si>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</si>
  <si>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</si>
  <si>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</si>
  <si>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</si>
  <si>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</si>
  <si>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</si>
  <si>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</si>
  <si>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</si>
  <si>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чол.</t>
  </si>
  <si>
    <t>осіб</t>
  </si>
  <si>
    <t>Інша діяльність у сфері житлово-комунального господарства</t>
  </si>
  <si>
    <t>0640</t>
  </si>
  <si>
    <t>Видатки на виконання рішень судів</t>
  </si>
  <si>
    <t>Видача сертифіката у разі прийняття в експлуатацію закінченого будівництва</t>
  </si>
  <si>
    <t>Вартість корму за 1 кг</t>
  </si>
  <si>
    <t>Середні витрати на утримання однієї тварини в рік</t>
  </si>
  <si>
    <t xml:space="preserve">Влаштування ялинки </t>
  </si>
  <si>
    <t>Кількість людей,  залучених до цілодобової охорони громадського порядку біля ялинки</t>
  </si>
  <si>
    <t>Кількість світлових конструкцій, якими прикрашається ялинка</t>
  </si>
  <si>
    <t>Вартість демонтажу ялинки</t>
  </si>
  <si>
    <t>Вартість демонтажу ілюмінації</t>
  </si>
  <si>
    <t>Вартість охорони</t>
  </si>
  <si>
    <t xml:space="preserve">Вартість встановлення ялинки </t>
  </si>
  <si>
    <t>Видатки на відшкодування притулкам втрат від утримання тварин</t>
  </si>
  <si>
    <t>Обсяг спожитого корму безпритульними тваринами</t>
  </si>
  <si>
    <t>кг</t>
  </si>
  <si>
    <t>Кількість тварин, які планується утримати</t>
  </si>
  <si>
    <t>Вартість встановлення ілюмінації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</si>
  <si>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</si>
  <si>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</si>
  <si>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</si>
  <si>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</si>
  <si>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</si>
  <si>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</si>
  <si>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</si>
  <si>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</si>
  <si>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</si>
  <si>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Завдання бюджетної програми створення святкового настрою під час проведення новорічних та різдвяних свят</t>
  </si>
  <si>
    <t>Створення святкового настрою під час проведення новорічних та різдвяних свят</t>
  </si>
  <si>
    <t>Забезпечити встановлення ялинки перед Львівським національним академічним театром опери та балету ім.С.Крушельницької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</si>
  <si>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, зменшення кількості безпритульних тварин у м. Львові на основі гуманного та відповідального ставлення до них , забезпечення оплати видатків на виконання рішень судів, забезпечення фінансування послуг  з фінансового аудиту</t>
    </r>
  </si>
  <si>
    <t xml:space="preserve">Підтримка функціонування існуючого притулку </t>
  </si>
  <si>
    <t xml:space="preserve">Створення святкового настрою для мешканців та гостей міста </t>
  </si>
  <si>
    <t>Кількість безпритульних тварин, що перебувають на утриманні притулку</t>
  </si>
  <si>
    <t>Створення належних умов утримання безпритульних тварин  притулку "Милосердя"  Львівського товариства захисту тварин</t>
  </si>
  <si>
    <t>Частка тварин, які планується утримувати до перебуваючих на утриманні притулку</t>
  </si>
  <si>
    <t>Встановлення та демонтаж ялинки та ілюмінації,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</si>
  <si>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</si>
  <si>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</si>
  <si>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</si>
  <si>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</si>
  <si>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</si>
  <si>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</si>
  <si>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</si>
  <si>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</si>
  <si>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</si>
  <si>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6090</t>
  </si>
  <si>
    <t>в т. ч. погашення заборгованості, що утворилася  на 01.01.2021</t>
  </si>
  <si>
    <t>Видача сертифіката у разі прийняття в експлуатацію закінченого будівництва об'єкта</t>
  </si>
  <si>
    <t>Кількість виданих сертифікатів у разі прийняття в експлуатацію закінченого будівництва об'єкта</t>
  </si>
  <si>
    <t>Середня вартість одного сертифіката</t>
  </si>
  <si>
    <t>% виданих сертифікатів до загальної потреби</t>
  </si>
  <si>
    <t>Кількість  прийнятих в експлуатацію об'єктів  будівництва, що потребують сертифікатів</t>
  </si>
  <si>
    <t xml:space="preserve"> "Програма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</si>
  <si>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 від 21.05.</t>
    </r>
    <r>
      <rPr>
        <i/>
        <sz val="12"/>
        <color indexed="8"/>
        <rFont val="Times New Roman"/>
        <family val="1"/>
      </rPr>
      <t>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 ;</t>
    </r>
    <r>
      <rPr>
        <i/>
        <sz val="12"/>
        <color indexed="6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від 21.04.2011 № 376 "Про Правила благоустрою м.Львова" та  від 08.07.2021 № 1081 "Про розмежування повноважень між виконавчими органами Львівської міської ради"</t>
    </r>
  </si>
  <si>
    <t>(ініціали/ініціал та прізвище)</t>
  </si>
  <si>
    <t>Директор департаменту житлового  господарства та інфраструктури</t>
  </si>
  <si>
    <t>О. М. Одинець</t>
  </si>
  <si>
    <t>Л. І. Римар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</si>
  <si>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</si>
  <si>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1 334 800 ,00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1 334 800,00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</si>
  <si>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 xml:space="preserve"> "Програма влаштування новорічних ялинок на території Львівської міської територіальної громади"</t>
  </si>
  <si>
    <t>08.02.2022   N 13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</si>
</sst>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6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vertical="center" wrapText="1"/>
    </xf>
    <xf numFmtId="4" fontId="50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/>
    </xf>
    <xf numFmtId="0" fontId="50" fillId="0" borderId="0" xfId="0" applyFont="1" applyAlignment="1">
      <alignment vertical="center" wrapText="1"/>
    </xf>
    <xf numFmtId="2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wrapText="1"/>
    </xf>
    <xf numFmtId="4" fontId="48" fillId="0" borderId="12" xfId="0" applyNumberFormat="1" applyFont="1" applyBorder="1" applyAlignment="1">
      <alignment horizontal="center" wrapText="1"/>
    </xf>
    <xf numFmtId="0" fontId="52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189" fontId="7" fillId="0" borderId="0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wrapText="1"/>
    </xf>
    <xf numFmtId="4" fontId="48" fillId="0" borderId="16" xfId="0" applyNumberFormat="1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2" fontId="48" fillId="0" borderId="16" xfId="0" applyNumberFormat="1" applyFont="1" applyBorder="1" applyAlignment="1">
      <alignment horizontal="center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2" fontId="48" fillId="0" borderId="18" xfId="0" applyNumberFormat="1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4" fontId="50" fillId="33" borderId="11" xfId="0" applyNumberFormat="1" applyFont="1" applyFill="1" applyBorder="1" applyAlignment="1">
      <alignment horizontal="center" wrapText="1"/>
    </xf>
    <xf numFmtId="4" fontId="48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top" wrapText="1"/>
    </xf>
    <xf numFmtId="49" fontId="48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4" fontId="48" fillId="0" borderId="2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189" fontId="7" fillId="0" borderId="0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6" fillId="0" borderId="23" xfId="53" applyFont="1" applyBorder="1" applyAlignment="1">
      <alignment vertical="center" wrapText="1"/>
      <protection/>
    </xf>
    <xf numFmtId="0" fontId="6" fillId="0" borderId="12" xfId="53" applyFont="1" applyBorder="1" applyAlignment="1">
      <alignment vertical="center" wrapText="1"/>
      <protection/>
    </xf>
    <xf numFmtId="0" fontId="50" fillId="0" borderId="2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8" fillId="0" borderId="0" xfId="0" applyFont="1" applyAlignment="1">
      <alignment vertical="center" wrapText="1"/>
    </xf>
    <xf numFmtId="0" fontId="51" fillId="0" borderId="26" xfId="0" applyFont="1" applyBorder="1" applyAlignment="1">
      <alignment/>
    </xf>
    <xf numFmtId="0" fontId="51" fillId="0" borderId="17" xfId="0" applyFont="1" applyBorder="1" applyAlignment="1">
      <alignment/>
    </xf>
    <xf numFmtId="0" fontId="9" fillId="33" borderId="23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4">
      <selection activeCell="B6" sqref="B6"/>
    </sheetView>
  </sheetViews>
  <sheetFormatPr defaultColWidth="21.57421875" defaultRowHeight="15"/>
  <cols>
    <col min="1" max="1" width="6.57421875" style="9" customWidth="1"/>
    <col min="2" max="2" width="35.00390625" style="9" customWidth="1"/>
    <col min="3" max="3" width="11.00390625" style="9" customWidth="1"/>
    <col min="4" max="4" width="15.57421875" style="9" customWidth="1"/>
    <col min="5" max="5" width="21.57421875" style="9" customWidth="1"/>
    <col min="6" max="6" width="20.8515625" style="9" customWidth="1"/>
    <col min="7" max="7" width="14.7109375" style="9" customWidth="1"/>
    <col min="8" max="8" width="18.28125" style="9" customWidth="1"/>
    <col min="9" max="9" width="21.57421875" style="9" customWidth="1"/>
    <col min="10" max="10" width="85.7109375" style="9" customWidth="1"/>
    <col min="11" max="16384" width="21.57421875" style="9" customWidth="1"/>
  </cols>
  <sheetData>
    <row r="1" spans="1:7" s="49" customFormat="1" ht="15.75" customHeight="1">
      <c r="A1" s="9"/>
      <c r="B1" s="9"/>
      <c r="C1" s="9"/>
      <c r="D1" s="9"/>
      <c r="E1" s="108" t="s">
        <v>0</v>
      </c>
      <c r="F1" s="108"/>
      <c r="G1" s="46"/>
    </row>
    <row r="2" spans="1:7" s="49" customFormat="1" ht="15.75">
      <c r="A2" s="9"/>
      <c r="B2" s="9"/>
      <c r="C2" s="9"/>
      <c r="D2" s="9"/>
      <c r="E2" s="9" t="s">
        <v>30</v>
      </c>
      <c r="G2" s="9"/>
    </row>
    <row r="3" spans="1:7" s="49" customFormat="1" ht="15.75">
      <c r="A3" s="9"/>
      <c r="B3" s="9"/>
      <c r="C3" s="9"/>
      <c r="D3" s="9"/>
      <c r="E3" s="9" t="s">
        <v>31</v>
      </c>
      <c r="G3" s="9"/>
    </row>
    <row r="4" spans="1:7" s="49" customFormat="1" ht="15.75">
      <c r="A4" s="9"/>
      <c r="B4" s="9"/>
      <c r="C4" s="9"/>
      <c r="D4" s="9"/>
      <c r="E4" s="9" t="s">
        <v>32</v>
      </c>
      <c r="G4" s="9"/>
    </row>
    <row r="5" spans="1:7" s="49" customFormat="1" ht="15.75">
      <c r="A5" s="9"/>
      <c r="B5" s="9"/>
      <c r="C5" s="9"/>
      <c r="D5" s="9"/>
      <c r="E5" s="9" t="s">
        <v>60</v>
      </c>
      <c r="G5" s="9"/>
    </row>
    <row r="6" spans="1:7" s="49" customFormat="1" ht="15.75">
      <c r="A6" s="9"/>
      <c r="B6" s="9"/>
      <c r="C6" s="9"/>
      <c r="D6" s="9"/>
      <c r="E6" s="9"/>
      <c r="G6" s="9"/>
    </row>
    <row r="7" spans="1:8" s="49" customFormat="1" ht="15.75" customHeight="1">
      <c r="A7" s="48"/>
      <c r="B7" s="9"/>
      <c r="C7" s="9"/>
      <c r="D7" s="9"/>
      <c r="E7" s="108" t="s">
        <v>0</v>
      </c>
      <c r="F7" s="108"/>
      <c r="G7" s="46"/>
      <c r="H7" s="9"/>
    </row>
    <row r="8" spans="1:8" s="49" customFormat="1" ht="15.75" customHeight="1">
      <c r="A8" s="48"/>
      <c r="B8" s="9"/>
      <c r="C8" s="9"/>
      <c r="D8" s="9"/>
      <c r="E8" s="122" t="s">
        <v>1</v>
      </c>
      <c r="F8" s="122"/>
      <c r="G8" s="50"/>
      <c r="H8" s="50"/>
    </row>
    <row r="9" spans="1:8" s="49" customFormat="1" ht="21" customHeight="1">
      <c r="A9" s="48"/>
      <c r="B9" s="48"/>
      <c r="C9" s="9"/>
      <c r="D9" s="9"/>
      <c r="E9" s="123" t="s">
        <v>34</v>
      </c>
      <c r="F9" s="123"/>
      <c r="G9" s="123"/>
      <c r="H9" s="123"/>
    </row>
    <row r="10" spans="1:8" s="49" customFormat="1" ht="21" customHeight="1">
      <c r="A10" s="48"/>
      <c r="B10" s="9"/>
      <c r="C10" s="9"/>
      <c r="D10" s="9"/>
      <c r="E10" s="124" t="s">
        <v>2</v>
      </c>
      <c r="F10" s="124"/>
      <c r="G10" s="124"/>
      <c r="H10" s="124"/>
    </row>
    <row r="11" spans="1:8" s="49" customFormat="1" ht="15.75">
      <c r="A11" s="48"/>
      <c r="B11" s="9"/>
      <c r="C11" s="9"/>
      <c r="D11" s="9"/>
      <c r="E11" s="125" t="s">
        <v>104</v>
      </c>
      <c r="F11" s="126"/>
      <c r="G11" s="126"/>
      <c r="H11" s="126"/>
    </row>
    <row r="12" spans="1:8" s="49" customFormat="1" ht="15.75">
      <c r="A12" s="9"/>
      <c r="B12" s="9"/>
      <c r="C12" s="9"/>
      <c r="D12" s="9"/>
      <c r="E12" s="9"/>
      <c r="F12" s="9"/>
      <c r="G12" s="9"/>
      <c r="H12" s="9"/>
    </row>
    <row r="13" spans="1:8" s="49" customFormat="1" ht="15" customHeight="1">
      <c r="A13" s="117" t="s">
        <v>81</v>
      </c>
      <c r="B13" s="117"/>
      <c r="C13" s="117"/>
      <c r="D13" s="117"/>
      <c r="E13" s="117"/>
      <c r="F13" s="117"/>
      <c r="G13" s="117"/>
      <c r="H13" s="117"/>
    </row>
    <row r="14" spans="1:8" s="49" customFormat="1" ht="15.75" customHeight="1">
      <c r="A14" s="117" t="s">
        <v>101</v>
      </c>
      <c r="B14" s="117"/>
      <c r="C14" s="117"/>
      <c r="D14" s="117"/>
      <c r="E14" s="117"/>
      <c r="F14" s="117"/>
      <c r="G14" s="117"/>
      <c r="H14" s="117"/>
    </row>
    <row r="15" spans="1:8" s="49" customFormat="1" ht="15.75">
      <c r="A15" s="9"/>
      <c r="B15" s="9"/>
      <c r="C15" s="9"/>
      <c r="D15" s="9"/>
      <c r="E15" s="9"/>
      <c r="F15" s="9"/>
      <c r="G15" s="9"/>
      <c r="H15" s="9"/>
    </row>
    <row r="16" spans="1:8" s="49" customFormat="1" ht="7.5" customHeight="1">
      <c r="A16" s="9"/>
      <c r="B16" s="9"/>
      <c r="C16" s="9"/>
      <c r="D16" s="9"/>
      <c r="E16" s="9"/>
      <c r="F16" s="9"/>
      <c r="G16" s="9"/>
      <c r="H16" s="9"/>
    </row>
    <row r="17" spans="1:8" s="49" customFormat="1" ht="15.75" customHeight="1">
      <c r="A17" s="118" t="s">
        <v>3</v>
      </c>
      <c r="B17" s="5">
        <v>1200000</v>
      </c>
      <c r="C17" s="48"/>
      <c r="D17" s="119" t="s">
        <v>33</v>
      </c>
      <c r="E17" s="119"/>
      <c r="F17" s="119"/>
      <c r="G17" s="119"/>
      <c r="H17" s="51">
        <v>34814670</v>
      </c>
    </row>
    <row r="18" spans="1:8" s="49" customFormat="1" ht="33.75" customHeight="1">
      <c r="A18" s="118"/>
      <c r="B18" s="3" t="s">
        <v>82</v>
      </c>
      <c r="C18" s="48"/>
      <c r="D18" s="120" t="s">
        <v>2</v>
      </c>
      <c r="E18" s="120"/>
      <c r="F18" s="120"/>
      <c r="G18" s="44"/>
      <c r="H18" s="52" t="s">
        <v>83</v>
      </c>
    </row>
    <row r="19" spans="1:8" s="49" customFormat="1" ht="15.75" customHeight="1">
      <c r="A19" s="118" t="s">
        <v>4</v>
      </c>
      <c r="B19" s="5">
        <v>1210000</v>
      </c>
      <c r="C19" s="121"/>
      <c r="D19" s="119" t="s">
        <v>33</v>
      </c>
      <c r="E19" s="119"/>
      <c r="F19" s="119"/>
      <c r="G19" s="119"/>
      <c r="H19" s="51">
        <v>34814670</v>
      </c>
    </row>
    <row r="20" spans="1:8" s="49" customFormat="1" ht="30.75" customHeight="1">
      <c r="A20" s="118"/>
      <c r="B20" s="3" t="s">
        <v>82</v>
      </c>
      <c r="C20" s="121"/>
      <c r="D20" s="120" t="s">
        <v>29</v>
      </c>
      <c r="E20" s="120"/>
      <c r="F20" s="120"/>
      <c r="G20" s="44"/>
      <c r="H20" s="53" t="s">
        <v>83</v>
      </c>
    </row>
    <row r="21" spans="1:8" s="49" customFormat="1" ht="30" customHeight="1">
      <c r="A21" s="54" t="s">
        <v>5</v>
      </c>
      <c r="B21" s="55">
        <v>1216090</v>
      </c>
      <c r="C21" s="56" t="s">
        <v>88</v>
      </c>
      <c r="D21" s="56" t="s">
        <v>43</v>
      </c>
      <c r="E21" s="127" t="s">
        <v>42</v>
      </c>
      <c r="F21" s="127"/>
      <c r="G21" s="44"/>
      <c r="H21" s="61">
        <v>13563000000</v>
      </c>
    </row>
    <row r="22" spans="1:8" s="49" customFormat="1" ht="90" customHeight="1">
      <c r="A22" s="26"/>
      <c r="B22" s="3" t="s">
        <v>82</v>
      </c>
      <c r="C22" s="3" t="s">
        <v>84</v>
      </c>
      <c r="D22" s="3" t="s">
        <v>85</v>
      </c>
      <c r="E22" s="106" t="s">
        <v>86</v>
      </c>
      <c r="F22" s="106"/>
      <c r="G22" s="44"/>
      <c r="H22" s="57" t="s">
        <v>87</v>
      </c>
    </row>
    <row r="23" spans="1:10" ht="33" customHeight="1">
      <c r="A23" s="20" t="s">
        <v>6</v>
      </c>
      <c r="B23" s="107" t="s">
        <v>102</v>
      </c>
      <c r="C23" s="107"/>
      <c r="D23" s="108"/>
      <c r="E23" s="108"/>
      <c r="F23" s="108"/>
      <c r="G23" s="108"/>
      <c r="H23" s="108"/>
      <c r="J23" s="10"/>
    </row>
    <row r="24" spans="1:15" ht="81" customHeight="1">
      <c r="A24" s="20" t="s">
        <v>7</v>
      </c>
      <c r="B24" s="109" t="s">
        <v>96</v>
      </c>
      <c r="C24" s="109"/>
      <c r="D24" s="110"/>
      <c r="E24" s="110"/>
      <c r="F24" s="110"/>
      <c r="G24" s="110"/>
      <c r="H24" s="110"/>
      <c r="I24" s="28"/>
      <c r="J24" s="62"/>
      <c r="K24" s="62"/>
      <c r="L24" s="62"/>
      <c r="M24" s="62"/>
      <c r="N24" s="62"/>
      <c r="O24" s="28"/>
    </row>
    <row r="25" spans="1:15" ht="11.25" customHeight="1">
      <c r="A25" s="32"/>
      <c r="B25" s="30"/>
      <c r="C25" s="30"/>
      <c r="D25" s="31"/>
      <c r="E25" s="31"/>
      <c r="F25" s="31"/>
      <c r="G25" s="31"/>
      <c r="H25" s="31"/>
      <c r="I25" s="28"/>
      <c r="J25" s="62"/>
      <c r="K25" s="62"/>
      <c r="L25" s="62"/>
      <c r="M25" s="62"/>
      <c r="N25" s="62"/>
      <c r="O25" s="28"/>
    </row>
    <row r="26" spans="1:15" ht="22.5" customHeight="1">
      <c r="A26" s="32" t="s">
        <v>8</v>
      </c>
      <c r="B26" s="114" t="s">
        <v>62</v>
      </c>
      <c r="C26" s="114"/>
      <c r="D26" s="108"/>
      <c r="E26" s="108"/>
      <c r="F26" s="108"/>
      <c r="G26" s="108"/>
      <c r="H26" s="108"/>
      <c r="I26" s="28"/>
      <c r="J26" s="62"/>
      <c r="K26" s="62"/>
      <c r="L26" s="62"/>
      <c r="M26" s="62"/>
      <c r="N26" s="62"/>
      <c r="O26" s="28"/>
    </row>
    <row r="27" spans="1:15" ht="18" customHeight="1">
      <c r="A27" s="34" t="s">
        <v>10</v>
      </c>
      <c r="B27" s="93" t="s">
        <v>63</v>
      </c>
      <c r="C27" s="99"/>
      <c r="D27" s="99"/>
      <c r="E27" s="99"/>
      <c r="F27" s="99"/>
      <c r="G27" s="99"/>
      <c r="H27" s="99"/>
      <c r="I27" s="28"/>
      <c r="J27" s="62"/>
      <c r="K27" s="62"/>
      <c r="L27" s="62"/>
      <c r="M27" s="62"/>
      <c r="N27" s="62"/>
      <c r="O27" s="28"/>
    </row>
    <row r="28" spans="1:15" ht="21.75" customHeight="1">
      <c r="A28" s="34">
        <v>1</v>
      </c>
      <c r="B28" s="100" t="s">
        <v>70</v>
      </c>
      <c r="C28" s="101"/>
      <c r="D28" s="101"/>
      <c r="E28" s="101"/>
      <c r="F28" s="101"/>
      <c r="G28" s="101"/>
      <c r="H28" s="101"/>
      <c r="I28" s="28"/>
      <c r="J28" s="62"/>
      <c r="K28" s="62"/>
      <c r="L28" s="62"/>
      <c r="M28" s="62"/>
      <c r="N28" s="62"/>
      <c r="O28" s="28"/>
    </row>
    <row r="29" spans="1:15" ht="18.75" customHeight="1">
      <c r="A29" s="34">
        <v>2</v>
      </c>
      <c r="B29" s="100" t="s">
        <v>76</v>
      </c>
      <c r="C29" s="101"/>
      <c r="D29" s="101"/>
      <c r="E29" s="101"/>
      <c r="F29" s="101"/>
      <c r="G29" s="101"/>
      <c r="H29" s="101"/>
      <c r="I29" s="28"/>
      <c r="J29" s="62"/>
      <c r="K29" s="62"/>
      <c r="L29" s="62"/>
      <c r="M29" s="62"/>
      <c r="N29" s="62"/>
      <c r="O29" s="28"/>
    </row>
    <row r="30" spans="1:15" ht="9" customHeight="1">
      <c r="A30" s="35"/>
      <c r="B30" s="36"/>
      <c r="C30" s="36"/>
      <c r="D30" s="36"/>
      <c r="E30" s="36"/>
      <c r="F30" s="36"/>
      <c r="G30" s="36"/>
      <c r="H30" s="36"/>
      <c r="I30" s="28"/>
      <c r="J30" s="62"/>
      <c r="K30" s="62"/>
      <c r="L30" s="62"/>
      <c r="M30" s="62"/>
      <c r="N30" s="62"/>
      <c r="O30" s="28"/>
    </row>
    <row r="31" spans="1:15" ht="67.5" customHeight="1">
      <c r="A31" s="32" t="s">
        <v>9</v>
      </c>
      <c r="B31" s="107" t="s">
        <v>72</v>
      </c>
      <c r="C31" s="107"/>
      <c r="D31" s="108"/>
      <c r="E31" s="108"/>
      <c r="F31" s="108"/>
      <c r="G31" s="108"/>
      <c r="H31" s="108"/>
      <c r="I31" s="63"/>
      <c r="J31" s="63"/>
      <c r="K31" s="64"/>
      <c r="L31" s="119"/>
      <c r="M31" s="119"/>
      <c r="N31" s="119"/>
      <c r="O31" s="119"/>
    </row>
    <row r="32" spans="1:15" ht="18" customHeight="1">
      <c r="A32" s="33" t="s">
        <v>12</v>
      </c>
      <c r="B32" s="113" t="s">
        <v>69</v>
      </c>
      <c r="C32" s="113"/>
      <c r="D32" s="113"/>
      <c r="E32" s="113"/>
      <c r="F32" s="113"/>
      <c r="G32" s="113"/>
      <c r="H32" s="113"/>
      <c r="I32" s="28"/>
      <c r="J32" s="28"/>
      <c r="K32" s="28"/>
      <c r="L32" s="28"/>
      <c r="M32" s="28"/>
      <c r="N32" s="28"/>
      <c r="O32" s="28"/>
    </row>
    <row r="33" spans="1:15" ht="9.75" customHeight="1">
      <c r="A33" s="1"/>
      <c r="I33" s="28"/>
      <c r="J33" s="28"/>
      <c r="K33" s="28"/>
      <c r="L33" s="28"/>
      <c r="M33" s="28"/>
      <c r="N33" s="28"/>
      <c r="O33" s="28"/>
    </row>
    <row r="34" spans="1:15" ht="16.5" customHeight="1">
      <c r="A34" s="21" t="s">
        <v>10</v>
      </c>
      <c r="B34" s="93" t="s">
        <v>11</v>
      </c>
      <c r="C34" s="99"/>
      <c r="D34" s="99"/>
      <c r="E34" s="99"/>
      <c r="F34" s="99"/>
      <c r="G34" s="99"/>
      <c r="H34" s="99"/>
      <c r="I34" s="28"/>
      <c r="J34" s="28"/>
      <c r="K34" s="28"/>
      <c r="L34" s="28"/>
      <c r="M34" s="28"/>
      <c r="N34" s="28"/>
      <c r="O34" s="28"/>
    </row>
    <row r="35" spans="1:15" ht="21.75" customHeight="1">
      <c r="A35" s="21">
        <v>1</v>
      </c>
      <c r="B35" s="129" t="s">
        <v>71</v>
      </c>
      <c r="C35" s="130"/>
      <c r="D35" s="130"/>
      <c r="E35" s="130"/>
      <c r="F35" s="130"/>
      <c r="G35" s="130"/>
      <c r="H35" s="130"/>
      <c r="I35" s="28"/>
      <c r="J35" s="28"/>
      <c r="K35" s="28"/>
      <c r="L35" s="28"/>
      <c r="M35" s="28"/>
      <c r="N35" s="28"/>
      <c r="O35" s="28"/>
    </row>
    <row r="36" spans="1:15" ht="21.75" customHeight="1">
      <c r="A36" s="21">
        <v>2</v>
      </c>
      <c r="B36" s="104" t="s">
        <v>73</v>
      </c>
      <c r="C36" s="105"/>
      <c r="D36" s="105"/>
      <c r="E36" s="105"/>
      <c r="F36" s="105"/>
      <c r="G36" s="105"/>
      <c r="H36" s="105"/>
      <c r="I36" s="28"/>
      <c r="J36" s="28"/>
      <c r="K36" s="28"/>
      <c r="L36" s="28"/>
      <c r="M36" s="28"/>
      <c r="N36" s="28"/>
      <c r="O36" s="28"/>
    </row>
    <row r="37" spans="1:15" ht="10.5" customHeight="1">
      <c r="A37" s="1"/>
      <c r="I37" s="28"/>
      <c r="J37" s="28"/>
      <c r="K37" s="28"/>
      <c r="L37" s="28"/>
      <c r="M37" s="28"/>
      <c r="N37" s="28"/>
      <c r="O37" s="28"/>
    </row>
    <row r="38" spans="1:15" ht="18" customHeight="1">
      <c r="A38" s="33" t="s">
        <v>17</v>
      </c>
      <c r="B38" s="113" t="s">
        <v>13</v>
      </c>
      <c r="C38" s="113"/>
      <c r="D38" s="113"/>
      <c r="E38" s="113"/>
      <c r="F38" s="113"/>
      <c r="G38" s="113"/>
      <c r="H38" s="113"/>
      <c r="I38" s="28"/>
      <c r="J38" s="28"/>
      <c r="K38" s="28"/>
      <c r="L38" s="28"/>
      <c r="M38" s="28"/>
      <c r="N38" s="28"/>
      <c r="O38" s="28"/>
    </row>
    <row r="39" spans="1:15" ht="15" customHeight="1">
      <c r="A39" s="1"/>
      <c r="G39" s="29" t="s">
        <v>61</v>
      </c>
      <c r="I39" s="28"/>
      <c r="J39" s="28"/>
      <c r="K39" s="28"/>
      <c r="L39" s="28"/>
      <c r="M39" s="28"/>
      <c r="N39" s="28"/>
      <c r="O39" s="28"/>
    </row>
    <row r="40" spans="1:15" ht="31.5" customHeight="1">
      <c r="A40" s="21" t="s">
        <v>10</v>
      </c>
      <c r="B40" s="93" t="s">
        <v>13</v>
      </c>
      <c r="C40" s="94"/>
      <c r="D40" s="21" t="s">
        <v>14</v>
      </c>
      <c r="E40" s="21" t="s">
        <v>15</v>
      </c>
      <c r="F40" s="93" t="s">
        <v>16</v>
      </c>
      <c r="G40" s="94"/>
      <c r="I40" s="28"/>
      <c r="J40" s="28"/>
      <c r="K40" s="28"/>
      <c r="L40" s="28"/>
      <c r="M40" s="28"/>
      <c r="N40" s="28"/>
      <c r="O40" s="28"/>
    </row>
    <row r="41" spans="1:15" ht="15" customHeight="1">
      <c r="A41" s="21">
        <v>1</v>
      </c>
      <c r="B41" s="93">
        <v>2</v>
      </c>
      <c r="C41" s="94"/>
      <c r="D41" s="21">
        <v>3</v>
      </c>
      <c r="E41" s="21">
        <v>4</v>
      </c>
      <c r="F41" s="93">
        <v>5</v>
      </c>
      <c r="G41" s="94"/>
      <c r="I41" s="28"/>
      <c r="J41" s="28"/>
      <c r="K41" s="28"/>
      <c r="L41" s="28"/>
      <c r="M41" s="28"/>
      <c r="N41" s="28"/>
      <c r="O41" s="28"/>
    </row>
    <row r="42" spans="1:15" ht="80.25" customHeight="1">
      <c r="A42" s="4" t="s">
        <v>3</v>
      </c>
      <c r="B42" s="115" t="s">
        <v>78</v>
      </c>
      <c r="C42" s="116"/>
      <c r="D42" s="6">
        <v>510700</v>
      </c>
      <c r="E42" s="6"/>
      <c r="F42" s="111">
        <f>D42+E42</f>
        <v>510700</v>
      </c>
      <c r="G42" s="112"/>
      <c r="I42" s="59"/>
      <c r="J42" s="59"/>
      <c r="K42" s="59"/>
      <c r="L42" s="28"/>
      <c r="M42" s="28"/>
      <c r="N42" s="28"/>
      <c r="O42" s="28"/>
    </row>
    <row r="43" spans="1:15" ht="31.5" customHeight="1" hidden="1">
      <c r="A43" s="4"/>
      <c r="B43" s="115" t="s">
        <v>89</v>
      </c>
      <c r="C43" s="116"/>
      <c r="D43" s="6"/>
      <c r="E43" s="6"/>
      <c r="F43" s="111">
        <f>D43+E43</f>
        <v>0</v>
      </c>
      <c r="G43" s="112"/>
      <c r="I43" s="59"/>
      <c r="J43" s="59"/>
      <c r="K43" s="59"/>
      <c r="L43" s="28"/>
      <c r="M43" s="28"/>
      <c r="N43" s="28"/>
      <c r="O43" s="28"/>
    </row>
    <row r="44" spans="1:12" ht="32.25" customHeight="1">
      <c r="A44" s="4" t="s">
        <v>4</v>
      </c>
      <c r="B44" s="115" t="s">
        <v>55</v>
      </c>
      <c r="C44" s="116"/>
      <c r="D44" s="6">
        <v>422700</v>
      </c>
      <c r="E44" s="6"/>
      <c r="F44" s="111">
        <f>D44+E44</f>
        <v>422700</v>
      </c>
      <c r="G44" s="112"/>
      <c r="I44" s="128"/>
      <c r="J44" s="128"/>
      <c r="K44" s="128"/>
      <c r="L44" s="28"/>
    </row>
    <row r="45" spans="1:12" ht="21.75" customHeight="1">
      <c r="A45" s="4" t="s">
        <v>5</v>
      </c>
      <c r="B45" s="115" t="s">
        <v>44</v>
      </c>
      <c r="C45" s="116"/>
      <c r="D45" s="6">
        <f>13000+302800</f>
        <v>315800</v>
      </c>
      <c r="E45" s="6"/>
      <c r="F45" s="111">
        <f>D45+E45</f>
        <v>315800</v>
      </c>
      <c r="G45" s="112"/>
      <c r="I45" s="128"/>
      <c r="J45" s="128"/>
      <c r="K45" s="128"/>
      <c r="L45" s="28"/>
    </row>
    <row r="46" spans="1:12" ht="32.25" customHeight="1">
      <c r="A46" s="4" t="s">
        <v>6</v>
      </c>
      <c r="B46" s="115" t="s">
        <v>45</v>
      </c>
      <c r="C46" s="116"/>
      <c r="D46" s="6">
        <v>85600</v>
      </c>
      <c r="E46" s="6"/>
      <c r="F46" s="111">
        <f>D46+E46</f>
        <v>85600</v>
      </c>
      <c r="G46" s="112"/>
      <c r="I46" s="28"/>
      <c r="J46" s="28"/>
      <c r="K46" s="28"/>
      <c r="L46" s="28"/>
    </row>
    <row r="47" spans="1:12" ht="21.75" customHeight="1">
      <c r="A47" s="138" t="s">
        <v>16</v>
      </c>
      <c r="B47" s="139"/>
      <c r="C47" s="140"/>
      <c r="D47" s="7">
        <f>SUM(D42:D46)-D43</f>
        <v>1334800</v>
      </c>
      <c r="E47" s="7">
        <f>SUM(E42:E46)-E43</f>
        <v>0</v>
      </c>
      <c r="F47" s="102">
        <f>SUM(F42:F46)-F43</f>
        <v>1334800</v>
      </c>
      <c r="G47" s="103"/>
      <c r="I47" s="28"/>
      <c r="J47" s="28"/>
      <c r="K47" s="28"/>
      <c r="L47" s="28"/>
    </row>
    <row r="48" spans="1:12" ht="15.75" hidden="1">
      <c r="A48" s="1"/>
      <c r="I48" s="28"/>
      <c r="J48" s="28"/>
      <c r="K48" s="28"/>
      <c r="L48" s="28"/>
    </row>
    <row r="49" spans="1:8" ht="15.75">
      <c r="A49" s="92" t="s">
        <v>19</v>
      </c>
      <c r="B49" s="113" t="s">
        <v>67</v>
      </c>
      <c r="C49" s="113"/>
      <c r="D49" s="113"/>
      <c r="E49" s="113"/>
      <c r="F49" s="113"/>
      <c r="G49" s="113"/>
      <c r="H49" s="113"/>
    </row>
    <row r="50" ht="12" customHeight="1">
      <c r="A50" s="92"/>
    </row>
    <row r="51" ht="11.25" customHeight="1" hidden="1">
      <c r="A51" s="1"/>
    </row>
    <row r="52" spans="1:6" ht="21" customHeight="1">
      <c r="A52" s="1"/>
      <c r="F52" s="29" t="s">
        <v>61</v>
      </c>
    </row>
    <row r="53" spans="1:6" ht="31.5">
      <c r="A53" s="34" t="s">
        <v>10</v>
      </c>
      <c r="B53" s="93" t="s">
        <v>18</v>
      </c>
      <c r="C53" s="94"/>
      <c r="D53" s="34" t="s">
        <v>14</v>
      </c>
      <c r="E53" s="34" t="s">
        <v>15</v>
      </c>
      <c r="F53" s="34" t="s">
        <v>16</v>
      </c>
    </row>
    <row r="54" spans="1:6" ht="15.75">
      <c r="A54" s="34">
        <v>1</v>
      </c>
      <c r="B54" s="93">
        <v>2</v>
      </c>
      <c r="C54" s="94"/>
      <c r="D54" s="34">
        <v>3</v>
      </c>
      <c r="E54" s="34">
        <v>4</v>
      </c>
      <c r="F54" s="34">
        <v>5</v>
      </c>
    </row>
    <row r="55" spans="1:6" ht="42.75" customHeight="1">
      <c r="A55" s="58" t="s">
        <v>3</v>
      </c>
      <c r="B55" s="104" t="s">
        <v>103</v>
      </c>
      <c r="C55" s="151"/>
      <c r="D55" s="23">
        <v>510700</v>
      </c>
      <c r="E55" s="23"/>
      <c r="F55" s="23">
        <f>D55</f>
        <v>510700</v>
      </c>
    </row>
    <row r="56" spans="1:6" ht="48" customHeight="1">
      <c r="A56" s="58" t="s">
        <v>4</v>
      </c>
      <c r="B56" s="104" t="s">
        <v>95</v>
      </c>
      <c r="C56" s="151"/>
      <c r="D56" s="23">
        <v>422700</v>
      </c>
      <c r="E56" s="23"/>
      <c r="F56" s="23">
        <f>D56</f>
        <v>422700</v>
      </c>
    </row>
    <row r="57" spans="1:6" ht="18" customHeight="1">
      <c r="A57" s="138" t="s">
        <v>16</v>
      </c>
      <c r="B57" s="139"/>
      <c r="C57" s="140"/>
      <c r="D57" s="24">
        <f>D55+D56</f>
        <v>933400</v>
      </c>
      <c r="E57" s="24">
        <f>E55+E56</f>
        <v>0</v>
      </c>
      <c r="F57" s="24">
        <f>F55+F56</f>
        <v>933400</v>
      </c>
    </row>
    <row r="58" ht="12" customHeight="1">
      <c r="A58" s="1"/>
    </row>
    <row r="59" spans="1:8" ht="15.75">
      <c r="A59" s="33" t="s">
        <v>64</v>
      </c>
      <c r="B59" s="113" t="s">
        <v>68</v>
      </c>
      <c r="C59" s="113"/>
      <c r="D59" s="113"/>
      <c r="E59" s="113"/>
      <c r="F59" s="113"/>
      <c r="G59" s="113"/>
      <c r="H59" s="113"/>
    </row>
    <row r="60" ht="16.5" thickBot="1">
      <c r="A60" s="1"/>
    </row>
    <row r="61" spans="1:8" ht="27.75" customHeight="1">
      <c r="A61" s="85" t="s">
        <v>10</v>
      </c>
      <c r="B61" s="141" t="s">
        <v>20</v>
      </c>
      <c r="C61" s="142"/>
      <c r="D61" s="66" t="s">
        <v>21</v>
      </c>
      <c r="E61" s="66" t="s">
        <v>22</v>
      </c>
      <c r="F61" s="66" t="s">
        <v>14</v>
      </c>
      <c r="G61" s="66" t="s">
        <v>15</v>
      </c>
      <c r="H61" s="67" t="s">
        <v>16</v>
      </c>
    </row>
    <row r="62" spans="1:8" ht="15" customHeight="1">
      <c r="A62" s="86">
        <v>1</v>
      </c>
      <c r="B62" s="99">
        <v>2</v>
      </c>
      <c r="C62" s="94"/>
      <c r="D62" s="84">
        <v>3</v>
      </c>
      <c r="E62" s="84">
        <v>4</v>
      </c>
      <c r="F62" s="84">
        <v>5</v>
      </c>
      <c r="G62" s="84">
        <v>6</v>
      </c>
      <c r="H62" s="68">
        <v>7</v>
      </c>
    </row>
    <row r="63" spans="1:8" ht="79.5" customHeight="1">
      <c r="A63" s="87" t="s">
        <v>3</v>
      </c>
      <c r="B63" s="134" t="s">
        <v>78</v>
      </c>
      <c r="C63" s="135"/>
      <c r="D63" s="15" t="s">
        <v>39</v>
      </c>
      <c r="E63" s="84"/>
      <c r="F63" s="11">
        <v>510700</v>
      </c>
      <c r="G63" s="11"/>
      <c r="H63" s="69">
        <f>F63</f>
        <v>510700</v>
      </c>
    </row>
    <row r="64" spans="1:8" ht="15.75">
      <c r="A64" s="88"/>
      <c r="B64" s="149" t="s">
        <v>23</v>
      </c>
      <c r="C64" s="150"/>
      <c r="D64" s="15"/>
      <c r="E64" s="84"/>
      <c r="F64" s="12"/>
      <c r="G64" s="12"/>
      <c r="H64" s="71"/>
    </row>
    <row r="65" spans="1:9" ht="31.5">
      <c r="A65" s="88"/>
      <c r="B65" s="97" t="s">
        <v>51</v>
      </c>
      <c r="C65" s="98"/>
      <c r="D65" s="15" t="s">
        <v>39</v>
      </c>
      <c r="E65" s="8" t="s">
        <v>35</v>
      </c>
      <c r="F65" s="81">
        <v>18101</v>
      </c>
      <c r="G65" s="42"/>
      <c r="H65" s="70">
        <f>F65</f>
        <v>18101</v>
      </c>
      <c r="I65" s="27">
        <f>F65+F66+F67+F68+F69</f>
        <v>510700</v>
      </c>
    </row>
    <row r="66" spans="1:9" ht="31.5">
      <c r="A66" s="88"/>
      <c r="B66" s="97" t="s">
        <v>52</v>
      </c>
      <c r="C66" s="98"/>
      <c r="D66" s="15" t="s">
        <v>39</v>
      </c>
      <c r="E66" s="8" t="s">
        <v>35</v>
      </c>
      <c r="F66" s="81">
        <v>44000</v>
      </c>
      <c r="G66" s="42"/>
      <c r="H66" s="70">
        <f aca="true" t="shared" si="0" ref="H66:H74">F66</f>
        <v>44000</v>
      </c>
      <c r="I66" s="9">
        <v>29700</v>
      </c>
    </row>
    <row r="67" spans="1:9" ht="31.5">
      <c r="A67" s="88"/>
      <c r="B67" s="97" t="s">
        <v>53</v>
      </c>
      <c r="C67" s="98"/>
      <c r="D67" s="15" t="s">
        <v>39</v>
      </c>
      <c r="E67" s="8" t="s">
        <v>35</v>
      </c>
      <c r="F67" s="81">
        <v>116103</v>
      </c>
      <c r="G67" s="42"/>
      <c r="H67" s="70">
        <f t="shared" si="0"/>
        <v>116103</v>
      </c>
      <c r="I67" s="27">
        <f>I65+I66</f>
        <v>540400</v>
      </c>
    </row>
    <row r="68" spans="1:8" ht="31.5">
      <c r="A68" s="88"/>
      <c r="B68" s="97" t="s">
        <v>54</v>
      </c>
      <c r="C68" s="98"/>
      <c r="D68" s="15" t="s">
        <v>39</v>
      </c>
      <c r="E68" s="8" t="s">
        <v>35</v>
      </c>
      <c r="F68" s="81">
        <v>101104</v>
      </c>
      <c r="G68" s="42"/>
      <c r="H68" s="70">
        <f t="shared" si="0"/>
        <v>101104</v>
      </c>
    </row>
    <row r="69" spans="1:9" ht="31.5" customHeight="1">
      <c r="A69" s="88"/>
      <c r="B69" s="97" t="s">
        <v>59</v>
      </c>
      <c r="C69" s="98"/>
      <c r="D69" s="15" t="s">
        <v>39</v>
      </c>
      <c r="E69" s="8" t="s">
        <v>35</v>
      </c>
      <c r="F69" s="81">
        <v>231392</v>
      </c>
      <c r="G69" s="42"/>
      <c r="H69" s="70">
        <f t="shared" si="0"/>
        <v>231392</v>
      </c>
      <c r="I69" s="45"/>
    </row>
    <row r="70" spans="1:8" ht="15.75">
      <c r="A70" s="88"/>
      <c r="B70" s="134" t="s">
        <v>24</v>
      </c>
      <c r="C70" s="135"/>
      <c r="D70" s="15"/>
      <c r="E70" s="8" t="s">
        <v>38</v>
      </c>
      <c r="F70" s="82"/>
      <c r="G70" s="16"/>
      <c r="H70" s="71"/>
    </row>
    <row r="71" spans="1:8" ht="31.5" customHeight="1">
      <c r="A71" s="88"/>
      <c r="B71" s="95" t="s">
        <v>50</v>
      </c>
      <c r="C71" s="96"/>
      <c r="D71" s="15" t="s">
        <v>37</v>
      </c>
      <c r="E71" s="8" t="s">
        <v>35</v>
      </c>
      <c r="F71" s="83">
        <v>35</v>
      </c>
      <c r="G71" s="16"/>
      <c r="H71" s="71">
        <f t="shared" si="0"/>
        <v>35</v>
      </c>
    </row>
    <row r="72" spans="1:8" ht="29.25" customHeight="1">
      <c r="A72" s="88"/>
      <c r="B72" s="95" t="s">
        <v>49</v>
      </c>
      <c r="C72" s="96"/>
      <c r="D72" s="15" t="s">
        <v>40</v>
      </c>
      <c r="E72" s="8" t="s">
        <v>35</v>
      </c>
      <c r="F72" s="15">
        <v>2</v>
      </c>
      <c r="G72" s="16"/>
      <c r="H72" s="71">
        <f t="shared" si="0"/>
        <v>2</v>
      </c>
    </row>
    <row r="73" spans="1:8" ht="15.75">
      <c r="A73" s="88"/>
      <c r="B73" s="134" t="s">
        <v>25</v>
      </c>
      <c r="C73" s="135"/>
      <c r="D73" s="15"/>
      <c r="E73" s="8" t="s">
        <v>38</v>
      </c>
      <c r="F73" s="17"/>
      <c r="G73" s="16"/>
      <c r="H73" s="71"/>
    </row>
    <row r="74" spans="1:8" ht="29.25" customHeight="1">
      <c r="A74" s="88"/>
      <c r="B74" s="130" t="s">
        <v>48</v>
      </c>
      <c r="C74" s="145"/>
      <c r="D74" s="15" t="s">
        <v>37</v>
      </c>
      <c r="E74" s="8" t="s">
        <v>35</v>
      </c>
      <c r="F74" s="25">
        <v>1</v>
      </c>
      <c r="G74" s="16"/>
      <c r="H74" s="71">
        <f t="shared" si="0"/>
        <v>1</v>
      </c>
    </row>
    <row r="75" spans="1:8" ht="21" customHeight="1">
      <c r="A75" s="88"/>
      <c r="B75" s="134" t="s">
        <v>26</v>
      </c>
      <c r="C75" s="135"/>
      <c r="D75" s="15"/>
      <c r="E75" s="8" t="s">
        <v>38</v>
      </c>
      <c r="F75" s="18"/>
      <c r="G75" s="16"/>
      <c r="H75" s="71"/>
    </row>
    <row r="76" spans="1:8" ht="31.5" customHeight="1">
      <c r="A76" s="89"/>
      <c r="B76" s="130" t="s">
        <v>74</v>
      </c>
      <c r="C76" s="145"/>
      <c r="D76" s="15" t="s">
        <v>36</v>
      </c>
      <c r="E76" s="8" t="s">
        <v>35</v>
      </c>
      <c r="F76" s="15">
        <v>100</v>
      </c>
      <c r="G76" s="16"/>
      <c r="H76" s="72">
        <f>F76+G76</f>
        <v>100</v>
      </c>
    </row>
    <row r="77" spans="1:8" ht="30.75" customHeight="1">
      <c r="A77" s="87" t="s">
        <v>4</v>
      </c>
      <c r="B77" s="157" t="s">
        <v>55</v>
      </c>
      <c r="C77" s="158"/>
      <c r="D77" s="15" t="s">
        <v>39</v>
      </c>
      <c r="E77" s="8"/>
      <c r="F77" s="11">
        <v>422700</v>
      </c>
      <c r="G77" s="11"/>
      <c r="H77" s="69">
        <f>F77</f>
        <v>422700</v>
      </c>
    </row>
    <row r="78" spans="1:8" ht="14.25" customHeight="1">
      <c r="A78" s="88"/>
      <c r="B78" s="136" t="s">
        <v>23</v>
      </c>
      <c r="C78" s="137"/>
      <c r="D78" s="19"/>
      <c r="E78" s="8" t="s">
        <v>38</v>
      </c>
      <c r="F78" s="12"/>
      <c r="G78" s="12"/>
      <c r="H78" s="71"/>
    </row>
    <row r="79" spans="1:8" ht="28.5" customHeight="1">
      <c r="A79" s="88"/>
      <c r="B79" s="143" t="s">
        <v>75</v>
      </c>
      <c r="C79" s="144"/>
      <c r="D79" s="8" t="s">
        <v>41</v>
      </c>
      <c r="E79" s="8" t="s">
        <v>35</v>
      </c>
      <c r="F79" s="8">
        <v>300</v>
      </c>
      <c r="G79" s="12"/>
      <c r="H79" s="71">
        <f>F79</f>
        <v>300</v>
      </c>
    </row>
    <row r="80" spans="1:8" ht="15.75">
      <c r="A80" s="88"/>
      <c r="B80" s="134" t="s">
        <v>24</v>
      </c>
      <c r="C80" s="135"/>
      <c r="D80" s="15"/>
      <c r="E80" s="8" t="s">
        <v>38</v>
      </c>
      <c r="F80" s="8"/>
      <c r="G80" s="12"/>
      <c r="H80" s="71"/>
    </row>
    <row r="81" spans="1:8" ht="28.5" customHeight="1">
      <c r="A81" s="88"/>
      <c r="B81" s="95" t="s">
        <v>56</v>
      </c>
      <c r="C81" s="96"/>
      <c r="D81" s="15" t="s">
        <v>57</v>
      </c>
      <c r="E81" s="8" t="s">
        <v>35</v>
      </c>
      <c r="F81" s="60">
        <f>11705.88+4975+823.33</f>
        <v>17504.21</v>
      </c>
      <c r="G81" s="41"/>
      <c r="H81" s="70">
        <f>F81</f>
        <v>17504.21</v>
      </c>
    </row>
    <row r="82" spans="1:8" ht="28.5" customHeight="1">
      <c r="A82" s="88"/>
      <c r="B82" s="95" t="s">
        <v>58</v>
      </c>
      <c r="C82" s="96"/>
      <c r="D82" s="15" t="s">
        <v>41</v>
      </c>
      <c r="E82" s="8" t="s">
        <v>35</v>
      </c>
      <c r="F82" s="8">
        <v>300</v>
      </c>
      <c r="G82" s="12"/>
      <c r="H82" s="71"/>
    </row>
    <row r="83" spans="1:8" ht="15.75">
      <c r="A83" s="88"/>
      <c r="B83" s="134" t="s">
        <v>25</v>
      </c>
      <c r="C83" s="135"/>
      <c r="D83" s="15"/>
      <c r="E83" s="8" t="s">
        <v>38</v>
      </c>
      <c r="F83" s="12"/>
      <c r="G83" s="12"/>
      <c r="H83" s="71"/>
    </row>
    <row r="84" spans="1:10" ht="30" customHeight="1">
      <c r="A84" s="88"/>
      <c r="B84" s="95" t="s">
        <v>46</v>
      </c>
      <c r="C84" s="96"/>
      <c r="D84" s="15" t="s">
        <v>39</v>
      </c>
      <c r="E84" s="8" t="s">
        <v>35</v>
      </c>
      <c r="F84" s="18">
        <f>F77/F81</f>
        <v>24.148476280849007</v>
      </c>
      <c r="G84" s="12"/>
      <c r="H84" s="73">
        <f>F84</f>
        <v>24.148476280849007</v>
      </c>
      <c r="J84" s="9">
        <f>I84/2</f>
        <v>0</v>
      </c>
    </row>
    <row r="85" spans="1:8" ht="30.75" customHeight="1">
      <c r="A85" s="88"/>
      <c r="B85" s="95" t="s">
        <v>47</v>
      </c>
      <c r="C85" s="96"/>
      <c r="D85" s="15" t="s">
        <v>39</v>
      </c>
      <c r="E85" s="8" t="s">
        <v>35</v>
      </c>
      <c r="F85" s="18">
        <f>F77/F82</f>
        <v>1409</v>
      </c>
      <c r="G85" s="12"/>
      <c r="H85" s="73">
        <f>F85</f>
        <v>1409</v>
      </c>
    </row>
    <row r="86" spans="1:8" ht="15.75" customHeight="1">
      <c r="A86" s="88"/>
      <c r="B86" s="134" t="s">
        <v>26</v>
      </c>
      <c r="C86" s="135"/>
      <c r="D86" s="15"/>
      <c r="E86" s="8" t="s">
        <v>38</v>
      </c>
      <c r="F86" s="17"/>
      <c r="G86" s="12"/>
      <c r="H86" s="73"/>
    </row>
    <row r="87" spans="1:8" ht="30" customHeight="1">
      <c r="A87" s="88"/>
      <c r="B87" s="132" t="s">
        <v>77</v>
      </c>
      <c r="C87" s="133"/>
      <c r="D87" s="15" t="s">
        <v>36</v>
      </c>
      <c r="E87" s="8"/>
      <c r="F87" s="18">
        <v>100</v>
      </c>
      <c r="G87" s="12"/>
      <c r="H87" s="73">
        <f>F87</f>
        <v>100</v>
      </c>
    </row>
    <row r="88" spans="1:8" ht="21" customHeight="1">
      <c r="A88" s="87" t="s">
        <v>5</v>
      </c>
      <c r="B88" s="134" t="s">
        <v>44</v>
      </c>
      <c r="C88" s="135"/>
      <c r="D88" s="15" t="s">
        <v>39</v>
      </c>
      <c r="E88" s="8"/>
      <c r="F88" s="11">
        <f>13000+302800</f>
        <v>315800</v>
      </c>
      <c r="G88" s="11"/>
      <c r="H88" s="69">
        <f>F88</f>
        <v>315800</v>
      </c>
    </row>
    <row r="89" spans="1:8" ht="15" customHeight="1">
      <c r="A89" s="88"/>
      <c r="B89" s="136" t="s">
        <v>23</v>
      </c>
      <c r="C89" s="137"/>
      <c r="D89" s="19"/>
      <c r="E89" s="8" t="s">
        <v>38</v>
      </c>
      <c r="F89" s="12"/>
      <c r="G89" s="12"/>
      <c r="H89" s="71"/>
    </row>
    <row r="90" spans="1:8" ht="12.75" customHeight="1">
      <c r="A90" s="88"/>
      <c r="B90" s="152"/>
      <c r="C90" s="153"/>
      <c r="D90" s="22"/>
      <c r="E90" s="8"/>
      <c r="F90" s="8"/>
      <c r="G90" s="12"/>
      <c r="H90" s="71"/>
    </row>
    <row r="91" spans="1:8" ht="15" customHeight="1">
      <c r="A91" s="88"/>
      <c r="B91" s="136" t="s">
        <v>24</v>
      </c>
      <c r="C91" s="137"/>
      <c r="D91" s="15"/>
      <c r="E91" s="8" t="s">
        <v>38</v>
      </c>
      <c r="F91" s="12"/>
      <c r="G91" s="12"/>
      <c r="H91" s="71"/>
    </row>
    <row r="92" spans="1:8" ht="15" customHeight="1">
      <c r="A92" s="88"/>
      <c r="B92" s="152"/>
      <c r="C92" s="153"/>
      <c r="D92" s="22"/>
      <c r="E92" s="8"/>
      <c r="F92" s="8"/>
      <c r="G92" s="12"/>
      <c r="H92" s="71"/>
    </row>
    <row r="93" spans="1:8" ht="15" customHeight="1">
      <c r="A93" s="88"/>
      <c r="B93" s="136" t="s">
        <v>25</v>
      </c>
      <c r="C93" s="137"/>
      <c r="D93" s="15"/>
      <c r="E93" s="8" t="s">
        <v>38</v>
      </c>
      <c r="F93" s="12"/>
      <c r="G93" s="12"/>
      <c r="H93" s="71"/>
    </row>
    <row r="94" spans="1:8" ht="15" customHeight="1">
      <c r="A94" s="88"/>
      <c r="B94" s="130"/>
      <c r="C94" s="145"/>
      <c r="D94" s="22"/>
      <c r="E94" s="8"/>
      <c r="F94" s="12"/>
      <c r="G94" s="12"/>
      <c r="H94" s="71"/>
    </row>
    <row r="95" spans="1:8" ht="45.75" customHeight="1">
      <c r="A95" s="87" t="s">
        <v>6</v>
      </c>
      <c r="B95" s="134" t="s">
        <v>90</v>
      </c>
      <c r="C95" s="135"/>
      <c r="D95" s="84" t="s">
        <v>39</v>
      </c>
      <c r="E95" s="84"/>
      <c r="F95" s="80">
        <v>85600</v>
      </c>
      <c r="G95" s="11"/>
      <c r="H95" s="69">
        <f>F95</f>
        <v>85600</v>
      </c>
    </row>
    <row r="96" spans="1:8" ht="15.75" customHeight="1">
      <c r="A96" s="88"/>
      <c r="B96" s="136" t="s">
        <v>23</v>
      </c>
      <c r="C96" s="137"/>
      <c r="D96" s="19"/>
      <c r="E96" s="8" t="s">
        <v>38</v>
      </c>
      <c r="F96" s="12"/>
      <c r="G96" s="12"/>
      <c r="H96" s="71"/>
    </row>
    <row r="97" spans="1:8" ht="33.75" customHeight="1">
      <c r="A97" s="88"/>
      <c r="B97" s="147" t="s">
        <v>94</v>
      </c>
      <c r="C97" s="148"/>
      <c r="D97" s="15" t="s">
        <v>37</v>
      </c>
      <c r="E97" s="8" t="s">
        <v>35</v>
      </c>
      <c r="F97" s="8">
        <v>3</v>
      </c>
      <c r="G97" s="12"/>
      <c r="H97" s="71">
        <f>F97</f>
        <v>3</v>
      </c>
    </row>
    <row r="98" spans="1:8" ht="15.75" customHeight="1">
      <c r="A98" s="88"/>
      <c r="B98" s="136" t="s">
        <v>24</v>
      </c>
      <c r="C98" s="137"/>
      <c r="D98" s="15"/>
      <c r="E98" s="8" t="s">
        <v>38</v>
      </c>
      <c r="F98" s="12"/>
      <c r="G98" s="12"/>
      <c r="H98" s="71"/>
    </row>
    <row r="99" spans="1:8" ht="47.25" customHeight="1">
      <c r="A99" s="88"/>
      <c r="B99" s="147" t="s">
        <v>91</v>
      </c>
      <c r="C99" s="148"/>
      <c r="D99" s="15" t="s">
        <v>37</v>
      </c>
      <c r="E99" s="8" t="s">
        <v>35</v>
      </c>
      <c r="F99" s="8">
        <v>3</v>
      </c>
      <c r="G99" s="12"/>
      <c r="H99" s="71">
        <f>F99</f>
        <v>3</v>
      </c>
    </row>
    <row r="100" spans="1:8" ht="15.75" customHeight="1">
      <c r="A100" s="88"/>
      <c r="B100" s="136" t="s">
        <v>25</v>
      </c>
      <c r="C100" s="137"/>
      <c r="D100" s="15"/>
      <c r="E100" s="8" t="s">
        <v>38</v>
      </c>
      <c r="F100" s="12"/>
      <c r="G100" s="12"/>
      <c r="H100" s="71"/>
    </row>
    <row r="101" spans="1:9" ht="28.5" customHeight="1">
      <c r="A101" s="88"/>
      <c r="B101" s="161" t="s">
        <v>92</v>
      </c>
      <c r="C101" s="162"/>
      <c r="D101" s="84" t="s">
        <v>39</v>
      </c>
      <c r="E101" s="8" t="s">
        <v>35</v>
      </c>
      <c r="F101" s="41">
        <f>F95/F99</f>
        <v>28533.333333333332</v>
      </c>
      <c r="G101" s="41"/>
      <c r="H101" s="70">
        <f>F101</f>
        <v>28533.333333333332</v>
      </c>
      <c r="I101" s="45">
        <f>F63+F77+F88+F95</f>
        <v>1334800</v>
      </c>
    </row>
    <row r="102" spans="1:8" ht="16.5" customHeight="1">
      <c r="A102" s="90"/>
      <c r="B102" s="159" t="s">
        <v>26</v>
      </c>
      <c r="C102" s="160"/>
      <c r="D102" s="65"/>
      <c r="E102" s="65"/>
      <c r="F102" s="65"/>
      <c r="G102" s="65"/>
      <c r="H102" s="74"/>
    </row>
    <row r="103" spans="1:8" ht="21" customHeight="1" thickBot="1">
      <c r="A103" s="91"/>
      <c r="B103" s="155" t="s">
        <v>93</v>
      </c>
      <c r="C103" s="156"/>
      <c r="D103" s="79" t="s">
        <v>36</v>
      </c>
      <c r="E103" s="75"/>
      <c r="F103" s="76">
        <v>100</v>
      </c>
      <c r="G103" s="77"/>
      <c r="H103" s="78">
        <f>F103</f>
        <v>100</v>
      </c>
    </row>
    <row r="104" spans="1:8" ht="28.5" customHeight="1">
      <c r="A104" s="154" t="s">
        <v>98</v>
      </c>
      <c r="B104" s="154"/>
      <c r="C104" s="154"/>
      <c r="D104" s="154"/>
      <c r="E104" s="2"/>
      <c r="F104" s="13"/>
      <c r="G104" s="131" t="s">
        <v>99</v>
      </c>
      <c r="H104" s="131"/>
    </row>
    <row r="105" spans="1:8" ht="17.25" customHeight="1">
      <c r="A105" s="14"/>
      <c r="B105" s="38"/>
      <c r="C105" s="46"/>
      <c r="E105" s="39" t="s">
        <v>27</v>
      </c>
      <c r="G105" s="120" t="s">
        <v>97</v>
      </c>
      <c r="H105" s="120"/>
    </row>
    <row r="106" spans="1:8" ht="17.25" customHeight="1">
      <c r="A106" s="146" t="s">
        <v>28</v>
      </c>
      <c r="B106" s="146"/>
      <c r="C106" s="47"/>
      <c r="D106" s="43"/>
      <c r="E106" s="39"/>
      <c r="G106" s="44"/>
      <c r="H106" s="44"/>
    </row>
    <row r="107" spans="1:5" ht="24.75" customHeight="1">
      <c r="A107" s="113" t="s">
        <v>79</v>
      </c>
      <c r="B107" s="113"/>
      <c r="C107" s="113"/>
      <c r="D107" s="113"/>
      <c r="E107" s="38"/>
    </row>
    <row r="108" spans="1:9" ht="35.25" customHeight="1">
      <c r="A108" s="108" t="s">
        <v>80</v>
      </c>
      <c r="B108" s="108"/>
      <c r="C108" s="108"/>
      <c r="D108" s="108"/>
      <c r="E108" s="2"/>
      <c r="F108" s="13"/>
      <c r="G108" s="131" t="s">
        <v>100</v>
      </c>
      <c r="H108" s="131"/>
      <c r="I108" s="45"/>
    </row>
    <row r="109" spans="1:8" ht="15.75">
      <c r="A109" s="37"/>
      <c r="B109" s="38"/>
      <c r="C109" s="46"/>
      <c r="D109" s="38"/>
      <c r="E109" s="39" t="s">
        <v>27</v>
      </c>
      <c r="G109" s="120" t="s">
        <v>97</v>
      </c>
      <c r="H109" s="120"/>
    </row>
    <row r="110" spans="2:4" ht="15.75">
      <c r="B110" s="9" t="s">
        <v>65</v>
      </c>
      <c r="D110" s="40"/>
    </row>
    <row r="111" ht="10.5" customHeight="1">
      <c r="D111" s="40"/>
    </row>
    <row r="112" ht="15.75">
      <c r="B112" s="9" t="s">
        <v>66</v>
      </c>
    </row>
  </sheetData>
  <sheetProtection/>
  <mergeCells count="107">
    <mergeCell ref="B102:C102"/>
    <mergeCell ref="B43:C43"/>
    <mergeCell ref="B101:C101"/>
    <mergeCell ref="B94:C94"/>
    <mergeCell ref="B95:C95"/>
    <mergeCell ref="A47:C47"/>
    <mergeCell ref="B68:C68"/>
    <mergeCell ref="B69:C69"/>
    <mergeCell ref="B92:C92"/>
    <mergeCell ref="B96:C96"/>
    <mergeCell ref="G105:H105"/>
    <mergeCell ref="A104:D104"/>
    <mergeCell ref="B103:C103"/>
    <mergeCell ref="B97:C97"/>
    <mergeCell ref="B74:C74"/>
    <mergeCell ref="B75:C75"/>
    <mergeCell ref="B84:C84"/>
    <mergeCell ref="B77:C77"/>
    <mergeCell ref="B81:C81"/>
    <mergeCell ref="B80:C80"/>
    <mergeCell ref="B64:C64"/>
    <mergeCell ref="B93:C93"/>
    <mergeCell ref="B53:C53"/>
    <mergeCell ref="B54:C54"/>
    <mergeCell ref="B55:C55"/>
    <mergeCell ref="B56:C56"/>
    <mergeCell ref="B90:C90"/>
    <mergeCell ref="B66:C66"/>
    <mergeCell ref="B65:C65"/>
    <mergeCell ref="B73:C73"/>
    <mergeCell ref="G109:H109"/>
    <mergeCell ref="A106:B106"/>
    <mergeCell ref="B49:H49"/>
    <mergeCell ref="B82:C82"/>
    <mergeCell ref="B83:C83"/>
    <mergeCell ref="B100:C100"/>
    <mergeCell ref="B99:C99"/>
    <mergeCell ref="G108:H108"/>
    <mergeCell ref="B63:C63"/>
    <mergeCell ref="B79:C79"/>
    <mergeCell ref="A107:D107"/>
    <mergeCell ref="B59:H59"/>
    <mergeCell ref="A108:D108"/>
    <mergeCell ref="B76:C76"/>
    <mergeCell ref="B70:C70"/>
    <mergeCell ref="B86:C86"/>
    <mergeCell ref="B89:C89"/>
    <mergeCell ref="B91:C91"/>
    <mergeCell ref="B72:C72"/>
    <mergeCell ref="B44:C44"/>
    <mergeCell ref="G104:H104"/>
    <mergeCell ref="B85:C85"/>
    <mergeCell ref="B87:C87"/>
    <mergeCell ref="B88:C88"/>
    <mergeCell ref="B98:C98"/>
    <mergeCell ref="A57:C57"/>
    <mergeCell ref="B61:C61"/>
    <mergeCell ref="B62:C62"/>
    <mergeCell ref="B78:C78"/>
    <mergeCell ref="A13:H13"/>
    <mergeCell ref="B31:H31"/>
    <mergeCell ref="E21:F21"/>
    <mergeCell ref="I44:K44"/>
    <mergeCell ref="I45:K45"/>
    <mergeCell ref="F45:G45"/>
    <mergeCell ref="B35:H35"/>
    <mergeCell ref="B38:H38"/>
    <mergeCell ref="F40:G40"/>
    <mergeCell ref="B40:C40"/>
    <mergeCell ref="D19:G19"/>
    <mergeCell ref="D20:F20"/>
    <mergeCell ref="A19:A20"/>
    <mergeCell ref="L31:O31"/>
    <mergeCell ref="E1:F1"/>
    <mergeCell ref="E7:F7"/>
    <mergeCell ref="E8:F8"/>
    <mergeCell ref="E9:H9"/>
    <mergeCell ref="E10:H10"/>
    <mergeCell ref="E11:H11"/>
    <mergeCell ref="F44:G44"/>
    <mergeCell ref="F43:G43"/>
    <mergeCell ref="B34:H34"/>
    <mergeCell ref="B28:H28"/>
    <mergeCell ref="B45:C45"/>
    <mergeCell ref="A14:H14"/>
    <mergeCell ref="A17:A18"/>
    <mergeCell ref="D17:G17"/>
    <mergeCell ref="D18:F18"/>
    <mergeCell ref="C19:C20"/>
    <mergeCell ref="E22:F22"/>
    <mergeCell ref="B23:H23"/>
    <mergeCell ref="B24:H24"/>
    <mergeCell ref="F42:G42"/>
    <mergeCell ref="B32:H32"/>
    <mergeCell ref="B26:H26"/>
    <mergeCell ref="B41:C41"/>
    <mergeCell ref="B42:C42"/>
    <mergeCell ref="A49:A50"/>
    <mergeCell ref="F41:G41"/>
    <mergeCell ref="B71:C71"/>
    <mergeCell ref="B67:C67"/>
    <mergeCell ref="B27:H27"/>
    <mergeCell ref="B29:H29"/>
    <mergeCell ref="F47:G47"/>
    <mergeCell ref="B36:H36"/>
    <mergeCell ref="F46:G46"/>
    <mergeCell ref="B46:C46"/>
  </mergeCells>
  <printOptions/>
  <pageMargins left="0.1968503937007874" right="0.07874015748031496" top="0.11811023622047245" bottom="0.07874015748031496" header="0" footer="0"/>
  <pageSetup horizontalDpi="600" verticalDpi="600" orientation="landscape" paperSize="9" r:id="rId1"/>
  <rowBreaks count="4" manualBreakCount="4">
    <brk id="24" max="7" man="1"/>
    <brk id="48" max="7" man="1"/>
    <brk id="69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2022-02-08T10:31:05Z</cp:lastPrinted>
  <dcterms:created xsi:type="dcterms:W3CDTF">2018-12-28T08:43:53Z</dcterms:created>
  <dcterms:modified xsi:type="dcterms:W3CDTF">2022-02-08T11:12:51Z</dcterms:modified>
  <cp:category/>
  <cp:version/>
  <cp:contentType/>
  <cp:contentStatus/>
</cp:coreProperties>
</file>